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455" firstSheet="1" activeTab="1"/>
  </bookViews>
  <sheets>
    <sheet name="Sheet2" sheetId="11" r:id="rId1"/>
    <sheet name="वढा स्तरीय" sheetId="2" r:id="rId2"/>
    <sheet name="final nagrpalika" sheetId="14" r:id="rId3"/>
    <sheet name="Sheet4" sheetId="15" r:id="rId4"/>
  </sheets>
  <definedNames>
    <definedName name="_GoBack" localSheetId="1">'वढा स्तरीय'!#REF!</definedName>
  </definedNames>
  <calcPr calcId="124519"/>
</workbook>
</file>

<file path=xl/calcChain.xml><?xml version="1.0" encoding="utf-8"?>
<calcChain xmlns="http://schemas.openxmlformats.org/spreadsheetml/2006/main">
  <c r="D25" i="15"/>
  <c r="D26"/>
  <c r="N129" i="14"/>
  <c r="N131"/>
  <c r="N141"/>
  <c r="N146"/>
  <c r="N164"/>
  <c r="N180"/>
  <c r="N185"/>
  <c r="N190"/>
  <c r="N193"/>
  <c r="N202"/>
  <c r="N207"/>
  <c r="N214"/>
  <c r="N219"/>
  <c r="N222"/>
  <c r="N226"/>
  <c r="L180"/>
  <c r="N64"/>
  <c r="N228" l="1"/>
  <c r="D27" i="15" l="1"/>
  <c r="J23"/>
  <c r="J15"/>
  <c r="J17" s="1"/>
  <c r="J10"/>
  <c r="C22"/>
  <c r="C15"/>
  <c r="C11"/>
  <c r="C12" s="1"/>
  <c r="C8"/>
  <c r="G190" i="14"/>
  <c r="C16" i="15" l="1"/>
  <c r="C24"/>
  <c r="J24"/>
  <c r="L34" i="14"/>
  <c r="K34"/>
  <c r="L219"/>
  <c r="M219"/>
  <c r="K219"/>
  <c r="L207"/>
  <c r="K207"/>
  <c r="L193"/>
  <c r="M193"/>
  <c r="K193"/>
  <c r="M34"/>
  <c r="M226" l="1"/>
  <c r="L226"/>
  <c r="K226"/>
  <c r="J226"/>
  <c r="I226"/>
  <c r="H226"/>
  <c r="G226"/>
  <c r="M222"/>
  <c r="L222"/>
  <c r="K222"/>
  <c r="J222"/>
  <c r="I222"/>
  <c r="H222"/>
  <c r="G222"/>
  <c r="J219"/>
  <c r="I219"/>
  <c r="H219"/>
  <c r="G219"/>
  <c r="M214"/>
  <c r="L214"/>
  <c r="K214"/>
  <c r="J214"/>
  <c r="I214"/>
  <c r="H214"/>
  <c r="G214"/>
  <c r="M207"/>
  <c r="J207"/>
  <c r="I207"/>
  <c r="H207"/>
  <c r="G207"/>
  <c r="M202"/>
  <c r="L202"/>
  <c r="K202"/>
  <c r="J202"/>
  <c r="I202"/>
  <c r="H202"/>
  <c r="G202"/>
  <c r="J193"/>
  <c r="I193"/>
  <c r="H193"/>
  <c r="G193"/>
  <c r="M190"/>
  <c r="L190"/>
  <c r="K190"/>
  <c r="J190"/>
  <c r="I190"/>
  <c r="H190"/>
  <c r="M185"/>
  <c r="L185"/>
  <c r="K185"/>
  <c r="J185"/>
  <c r="I185"/>
  <c r="H185"/>
  <c r="G185"/>
  <c r="M180"/>
  <c r="K180"/>
  <c r="J180"/>
  <c r="I180"/>
  <c r="H180"/>
  <c r="G180"/>
  <c r="M164"/>
  <c r="L164"/>
  <c r="K164"/>
  <c r="J164"/>
  <c r="I164"/>
  <c r="H164"/>
  <c r="G164"/>
  <c r="M146"/>
  <c r="L146"/>
  <c r="K146"/>
  <c r="J146"/>
  <c r="I146"/>
  <c r="H146"/>
  <c r="G146"/>
  <c r="M141"/>
  <c r="L141"/>
  <c r="K141"/>
  <c r="J141"/>
  <c r="I141"/>
  <c r="H141"/>
  <c r="G141"/>
  <c r="M131"/>
  <c r="L131"/>
  <c r="K131"/>
  <c r="J131"/>
  <c r="I131"/>
  <c r="H131"/>
  <c r="G131"/>
  <c r="M129"/>
  <c r="L129"/>
  <c r="K129"/>
  <c r="J129"/>
  <c r="I129"/>
  <c r="H129"/>
  <c r="G129"/>
  <c r="M64"/>
  <c r="L64"/>
  <c r="K64"/>
  <c r="J64"/>
  <c r="I64"/>
  <c r="H64"/>
  <c r="G64"/>
  <c r="J34"/>
  <c r="I34"/>
  <c r="H34"/>
  <c r="G34"/>
  <c r="L32"/>
  <c r="K32"/>
  <c r="J32"/>
  <c r="I32"/>
  <c r="H32"/>
  <c r="G32"/>
  <c r="L28"/>
  <c r="K28"/>
  <c r="J28"/>
  <c r="I28"/>
  <c r="H28"/>
  <c r="G28"/>
  <c r="L21"/>
  <c r="K21"/>
  <c r="J21"/>
  <c r="I21"/>
  <c r="H21"/>
  <c r="G21"/>
  <c r="M15"/>
  <c r="L15"/>
  <c r="K15"/>
  <c r="J15"/>
  <c r="I15"/>
  <c r="H15"/>
  <c r="G15"/>
  <c r="O34" l="1"/>
  <c r="O146"/>
  <c r="O185"/>
  <c r="O207"/>
  <c r="O219"/>
  <c r="O222"/>
  <c r="O28"/>
  <c r="O21"/>
  <c r="O32"/>
  <c r="O131"/>
  <c r="O180"/>
  <c r="O15"/>
  <c r="O129"/>
  <c r="O164"/>
  <c r="O190"/>
  <c r="O226"/>
  <c r="O141"/>
  <c r="O193"/>
  <c r="O202"/>
  <c r="O214"/>
  <c r="O64"/>
  <c r="K228"/>
  <c r="G228"/>
  <c r="H228"/>
  <c r="L228"/>
  <c r="J228"/>
  <c r="I228"/>
  <c r="M228"/>
  <c r="O228" l="1"/>
  <c r="E619" i="2" l="1"/>
  <c r="J8" l="1"/>
  <c r="C25" i="11"/>
  <c r="D25"/>
  <c r="E25"/>
  <c r="F25"/>
  <c r="G25"/>
  <c r="H25"/>
  <c r="I25"/>
  <c r="J25"/>
  <c r="K25"/>
  <c r="L25"/>
  <c r="M25"/>
  <c r="N25"/>
  <c r="B25"/>
  <c r="J11" i="2" l="1"/>
  <c r="J12"/>
  <c r="J13"/>
  <c r="J16"/>
  <c r="J15"/>
  <c r="J10"/>
  <c r="J14"/>
  <c r="J9"/>
</calcChain>
</file>

<file path=xl/sharedStrings.xml><?xml version="1.0" encoding="utf-8"?>
<sst xmlns="http://schemas.openxmlformats.org/spreadsheetml/2006/main" count="1412" uniqueCount="1158">
  <si>
    <t>laifout If]q</t>
  </si>
  <si>
    <t>of]hgfsf] gfd</t>
  </si>
  <si>
    <t>s}lkmot</t>
  </si>
  <si>
    <t>cfly{s lasf;</t>
  </si>
  <si>
    <t>s[lif</t>
  </si>
  <si>
    <t>!</t>
  </si>
  <si>
    <t>@</t>
  </si>
  <si>
    <t>#</t>
  </si>
  <si>
    <t>$</t>
  </si>
  <si>
    <t>%</t>
  </si>
  <si>
    <t>qm= ;=</t>
  </si>
  <si>
    <t>!)</t>
  </si>
  <si>
    <t>!)!)</t>
  </si>
  <si>
    <t>!)@)</t>
  </si>
  <si>
    <t>!)#)</t>
  </si>
  <si>
    <t>Kfo{6g</t>
  </si>
  <si>
    <t>!)$)</t>
  </si>
  <si>
    <t>;xsf/L</t>
  </si>
  <si>
    <t>!)%)</t>
  </si>
  <si>
    <t>laQLo If]q</t>
  </si>
  <si>
    <t>@)</t>
  </si>
  <si>
    <t>@)!)</t>
  </si>
  <si>
    <t>lzIff</t>
  </si>
  <si>
    <t>@)@)</t>
  </si>
  <si>
    <t>@)#)</t>
  </si>
  <si>
    <t>Vffg]kfgL tyf ;/;kmfO{</t>
  </si>
  <si>
    <t>@)$)</t>
  </si>
  <si>
    <t>@)^)</t>
  </si>
  <si>
    <t>#)</t>
  </si>
  <si>
    <t>#)!)</t>
  </si>
  <si>
    <t>#)@)</t>
  </si>
  <si>
    <t>#)#)</t>
  </si>
  <si>
    <t>Efjg tyf ;x/L lasf;</t>
  </si>
  <si>
    <t>#)$)</t>
  </si>
  <si>
    <t xml:space="preserve">phf{ n3' tyf ;fgf hn laB't a}slNks phf{ </t>
  </si>
  <si>
    <t>#)%)</t>
  </si>
  <si>
    <t>;~rf/</t>
  </si>
  <si>
    <t>$)</t>
  </si>
  <si>
    <t>Afftfa/0f tyf lakb Aoa:yfkg</t>
  </si>
  <si>
    <t>$)!)</t>
  </si>
  <si>
    <t>Afg tyf e';+/If0f</t>
  </si>
  <si>
    <t>$)@)</t>
  </si>
  <si>
    <t>Hfnfwf/ ;+/If0f</t>
  </si>
  <si>
    <t>$)#)</t>
  </si>
  <si>
    <t>Afftfa/0f ;+/If0f hnafo' kl/jt{g</t>
  </si>
  <si>
    <t>$)$)</t>
  </si>
  <si>
    <t xml:space="preserve">kmf]x/d}nf tyf 9n Aoa:yfkg </t>
  </si>
  <si>
    <t>$)%)</t>
  </si>
  <si>
    <t>hnpTkGg k|sf]k lgoGq0f</t>
  </si>
  <si>
    <t>$)^)</t>
  </si>
  <si>
    <t>lakb Aoa:yfkg</t>
  </si>
  <si>
    <t>$)&amp;)</t>
  </si>
  <si>
    <t>Aff?0f oGq ;+rfng</t>
  </si>
  <si>
    <t>%)</t>
  </si>
  <si>
    <t>%)!)</t>
  </si>
  <si>
    <t>;fdfGo ;]jf</t>
  </si>
  <si>
    <t>%)@)</t>
  </si>
  <si>
    <t>;'/Iff Aoa:yfkg</t>
  </si>
  <si>
    <t>%)#)</t>
  </si>
  <si>
    <t>;'rgf k|lalw</t>
  </si>
  <si>
    <t>%)$)</t>
  </si>
  <si>
    <t>%)%)</t>
  </si>
  <si>
    <t>%)^)</t>
  </si>
  <si>
    <t>%)&amp;)</t>
  </si>
  <si>
    <t>cg';Gwfg tyf lasf;</t>
  </si>
  <si>
    <t>%)*)</t>
  </si>
  <si>
    <t>cGoq alu{s[t gePsf]</t>
  </si>
  <si>
    <t>?b|]Zj/ lqmofkf6L lgdf{0f</t>
  </si>
  <si>
    <t>l;dn8fF8f af6f] lgdf{0f</t>
  </si>
  <si>
    <t>eb|a:tL ;8s kSsL</t>
  </si>
  <si>
    <t>af;'sL 9'+uf 5fKg]</t>
  </si>
  <si>
    <t>dx]Zj/L 9n la:tf/</t>
  </si>
  <si>
    <t>e[s'6L dfu{ 9n la:tf/</t>
  </si>
  <si>
    <t>nf]sbf]xf]/L dfu{</t>
  </si>
  <si>
    <t>ldng sf]nf]gL 9n la:tf/</t>
  </si>
  <si>
    <t>ladnL dfu{</t>
  </si>
  <si>
    <t>dxfFsfn e}/j dfu{</t>
  </si>
  <si>
    <t>rknL dlxnf dxf;+3</t>
  </si>
  <si>
    <t>laZjsdf{ dfu{</t>
  </si>
  <si>
    <t>dWodflu{o ckfËd}qL ;8s</t>
  </si>
  <si>
    <t>of]u y]/fkL ;]G6/ ejg lgdf{0f</t>
  </si>
  <si>
    <t>s[i0f dlGb/ / ;]tLb]jL dlGb/ dd{t</t>
  </si>
  <si>
    <t>wf]aL9'+uf tNnf] e+ufn vfg]kfgL</t>
  </si>
  <si>
    <t>;fd'lxs ejg lgdf{0f u0f]zrf]s</t>
  </si>
  <si>
    <t>ufoqL dfu{</t>
  </si>
  <si>
    <t>h}ljs s[lif sfo{qmd</t>
  </si>
  <si>
    <t>dvdnsf] h'Qf agfpg] ;fdfu|L tyf tflnd</t>
  </si>
  <si>
    <t>gLnaf/fxL dlGb/ hfg] af6f] Ans la5\ofpg]</t>
  </si>
  <si>
    <r>
      <t xml:space="preserve"> </t>
    </r>
    <r>
      <rPr>
        <sz val="14"/>
        <color theme="1"/>
        <rFont val="Times New Roman"/>
        <family val="1"/>
      </rPr>
      <t xml:space="preserve">Fire Extinguisher </t>
    </r>
    <r>
      <rPr>
        <sz val="16"/>
        <color theme="1"/>
        <rFont val="Preeti"/>
      </rPr>
      <t>vl/b tyf lat/0f</t>
    </r>
  </si>
  <si>
    <t>aFb]nL ;fj{hlgs hUuf tf/jf/</t>
  </si>
  <si>
    <t>Pstf a:tL 9n la:tf/</t>
  </si>
  <si>
    <t>vfg]kfgL l6«6d]G6 KnfG6 yfkf6f]n</t>
  </si>
  <si>
    <t>nf]s]Zj/ dlxnf lasf;sf] ejg Knfi6/ tyf cGo sfd</t>
  </si>
  <si>
    <t xml:space="preserve">afx'g8fF8fdf lqmofk'qL ejg dd{t tyf zf}rfno </t>
  </si>
  <si>
    <t>v]ns'b tyf dgf]/~hg</t>
  </si>
  <si>
    <t>n}+lus ;dfgtf tyf ;fdflhs ;dfa]zLs/0f</t>
  </si>
  <si>
    <t>dxfFsfn o'jf Snj v]ns'b sfo{qmd</t>
  </si>
  <si>
    <t>u}lx|wf/f ;[hgzLn 6f]ndf lqmofk'qL 6x/f lgdf{0f</t>
  </si>
  <si>
    <t>nf]s]Zj/ dlGb/ ;+/If0f</t>
  </si>
  <si>
    <t>dxfFsfn dlGb/ aflif{s k'hf sfo{qmd</t>
  </si>
  <si>
    <t>lagf]b s]=;Lsf] 3/ b]lv uf]s'n yfkfsf] 3/ ;Dd 9n tyf cGo</t>
  </si>
  <si>
    <t>g/]Gb| yfkfsf] 3/b]lv s'df/ yfkfsf] 3/ ;Dd 9n tyf cGo</t>
  </si>
  <si>
    <t>xflQuf}F8f rf]sb]lv ldgf yfkfsf] 3/ ;Dd 9n tyf cGo</t>
  </si>
  <si>
    <t>;/:jtL v8\sfsf] 3/ hfg] af6f]df 9n lgdf{0f</t>
  </si>
  <si>
    <t>dxfsla rf]ssf] af6f] 9nfg</t>
  </si>
  <si>
    <t>dfemL6f/ af6f] 9nfg</t>
  </si>
  <si>
    <t>pk]Gb|gf/fo0f &gt;]i7sf] 3/b]lv k"j{ x'Fb} pQ/ tkm{ tf/fb]jL uf}rgsf] 3/ ;Dd Ans la5\ofpg]</t>
  </si>
  <si>
    <t>sf]lknf zfxsf] 3/b]lv 9nfg af6f] ;Dd af6f] dd{t</t>
  </si>
  <si>
    <t>ldlnh'nL 6f]n ;fO{8 8«]g tyf :Nofj /fVg] sfo{</t>
  </si>
  <si>
    <t>k|ult6f]n af6f] u|fe]n</t>
  </si>
  <si>
    <t>hglxt ;fd'bflos ejg lgdf{0f</t>
  </si>
  <si>
    <t>sfo{lagfos u0f]z dlGb/ 6«; lgdf{0f</t>
  </si>
  <si>
    <t>uf]Nkm' lagfos klZrd dfu{ 9n tyf cGo</t>
  </si>
  <si>
    <t>lakb Aoj:yfkg tyf cGo sfo{qmd</t>
  </si>
  <si>
    <t>pBf]u tyf afl0fHo</t>
  </si>
  <si>
    <t>;+:yfut lasf;, ;]jf k|jfx / ;'zf;g</t>
  </si>
  <si>
    <t>xf]d :6]] tyf h}ljs t/sf/L lasf;</t>
  </si>
  <si>
    <t>kz'kfng, s[lif Pj+ hgzlQm lasf;</t>
  </si>
  <si>
    <t>j]6/  tyf xfp;lslkË tflnd</t>
  </si>
  <si>
    <t>:j/f]huf/sf] nflu 8«fO{leË tflnd</t>
  </si>
  <si>
    <t>;f]gfd Nxf];f/ tyf ;f+:s[lts sfo{qmd ug{</t>
  </si>
  <si>
    <t>1</t>
  </si>
  <si>
    <t>g]jf/L hfqf tyf k'hf ;fdfu|L vl/b</t>
  </si>
  <si>
    <t>tfdfË ;f+:s[lts k|j4{g Pj+ a[Qlrq lgdf{0f</t>
  </si>
  <si>
    <t>af}4 wd{ ;DaGwL k'hf ;fdfu|L vl/b</t>
  </si>
  <si>
    <t>dfg]6f]n sNe6{ lgdf{0f</t>
  </si>
  <si>
    <t>;'j0f{ &gt;]i7sf] 3/b]lv d]g/f]8 hf]8\g] ;8s</t>
  </si>
  <si>
    <t>lzjfno 6f]n af6f] lgdf{0f</t>
  </si>
  <si>
    <t>z]kf{sf] 3/b]lv e+ufn 6f]n hfg] ;8s</t>
  </si>
  <si>
    <t>l;dnL u|fld0f ;8s</t>
  </si>
  <si>
    <t>dNnsf] 3/b]lv lrxfg8fF8f hfg] ;8s</t>
  </si>
  <si>
    <t>ab|L k'8f;}gLsf] 3/b]lv /fhg dNnsf] 3/ ;Dd hfg] af6f]</t>
  </si>
  <si>
    <t>;GWofsf] 3/ hfg] k"j{ tkm{ vKt8 afafsf] af6f]</t>
  </si>
  <si>
    <t>;d[l4 6f]n 9n tyf ;8s lgdf{0f</t>
  </si>
  <si>
    <t>hd'gfwf/f vfg]kfgL ;+/If0f Pj+ Aoj:yfkg</t>
  </si>
  <si>
    <t>gy{lehg 6f]n hfg] af6f]</t>
  </si>
  <si>
    <t>;Kt/+uL 6f]ndf 9'+uf 5fKg]</t>
  </si>
  <si>
    <t>1fge'dL 6f]n 9'+uf 5fKg]</t>
  </si>
  <si>
    <t>s'jfdfu{ x'Fb} s]=kL uf}tdsf]  3/ ;Ddsf] af6f]sf] 5]pdf kSsL kvf{n tyf ;8s u|fe]n</t>
  </si>
  <si>
    <t>lai0f'dtL 3f6 ;+/If0f</t>
  </si>
  <si>
    <t>xft]dfnf] s]Gb| cuf8Lsf] af6f]df 9n Aoj:yfkg</t>
  </si>
  <si>
    <t>kFfl;sf]6 gofF a:tLdf 9n Aoj:yfkg</t>
  </si>
  <si>
    <t>gofF6f]n e/t &gt;]i7sf] 3/ tkm{sf] af6f]df 9n</t>
  </si>
  <si>
    <t>yfkfufpFaf6 lnlksf]6 hfg] af6f] lgdf{0f</t>
  </si>
  <si>
    <t>k~rsGof dlGb/ ;+/If0f</t>
  </si>
  <si>
    <t>afnaflnsf :ofxf/ s]Gb|</t>
  </si>
  <si>
    <t xml:space="preserve">dbg cfl&gt;t cfwf/e't laBfno </t>
  </si>
  <si>
    <t>af}l4s ckfËtf tyf k'g{M:yfkgf laz]if laBfno ;+rfng</t>
  </si>
  <si>
    <t>hghfu[tL dlxnf ;d'x</t>
  </si>
  <si>
    <t>4</t>
  </si>
  <si>
    <t>a"9fgLns07 ;fd'bflos cWoog s]Gb|</t>
  </si>
  <si>
    <t>u[lx0fL lzIff</t>
  </si>
  <si>
    <t>&gt;L/fd cfwf/e't laBfnosf] ;fj{hlgs hUuf ;+/If0f</t>
  </si>
  <si>
    <t>hfuHof]tL dlxnf ejg /+u/f]ug tyf zf}rfno  lgdf{0f</t>
  </si>
  <si>
    <t>;8s alQ h8fg</t>
  </si>
  <si>
    <t>tNnf] kfFl;sf]6 Zofd v8\sfsf] 3/ ;Fu} hf]l8Psf] vfg]kfgL kFw]/f] ;+/If0f tyf 5]saf/</t>
  </si>
  <si>
    <t>;fj{hlgs :yfgdf 8:6lag /fVg]</t>
  </si>
  <si>
    <t>lakb Aoj:yfkg ;fdfuL vl/b</t>
  </si>
  <si>
    <t>a'4 sf]nf]gLsf] u]6 cuf8Lsf] kfs{nfO{ n'F8]vf]nfaf6 x'g ;Sg] Iflt lgoGq0f</t>
  </si>
  <si>
    <t>n'F8]vf]nf hn pTkGg k|sf]k lgoGq0f</t>
  </si>
  <si>
    <t>e;GynL agb]aL dlGb/ ;+/If0f</t>
  </si>
  <si>
    <t>kFfl;sf]6 o'jf ;ldltnfO{ ljljw ;f+:s[lts sfo{qmd</t>
  </si>
  <si>
    <t>k~r]afhf ;+:s[lt ;+/If0f Pj+ k|j4{g</t>
  </si>
  <si>
    <t>yfkfufpF ;f+:s[lts ejg lgdf{0f</t>
  </si>
  <si>
    <t>eb|sfnL k|f=lj df k':tsfno tyf sDKo'6/ lzIffsf] Aoj:yfkg</t>
  </si>
  <si>
    <t>j8fsf] afnaflnsf k|ltef ;Ddfg</t>
  </si>
  <si>
    <t>l;=Pn=l; sIff ;+rfng tyf z}lIfs ;fdfu|L Aoj:yfkg</t>
  </si>
  <si>
    <t>afnaflnsf O{–nfO{a|]/L tyf sDKo'6/</t>
  </si>
  <si>
    <t>dlxnf :jf:Yo :jo+;]ljsf l;k tyf Ifdtf clea[l4</t>
  </si>
  <si>
    <t>6gufpF vfg]kfgL Aoj:yfkg</t>
  </si>
  <si>
    <t>gd'gf 6f]n vfg]kfgL @ O{Gr kfO{k la:tf/</t>
  </si>
  <si>
    <t>Go' sf]nf]gL o'/f] :s'n k5f8L a:tLdf vfg]kfgL kfO{k la:tf/</t>
  </si>
  <si>
    <t>v8\sf ufpF af]l/Ë kfgL lat/0f</t>
  </si>
  <si>
    <t>:yfgLo hfqf ;+rfng</t>
  </si>
  <si>
    <t>eb|sfnL dlGb/df lkQnsf] kftf</t>
  </si>
  <si>
    <t>Rofl;G8f]n ;/:jtL dlGb/df 6«; lgdf{0f</t>
  </si>
  <si>
    <t>l8:kf]hn Kn]6 lgdf{0f tflnd</t>
  </si>
  <si>
    <t>blnt tyf ckfËtfsf nflu ljljw sfo{qmd</t>
  </si>
  <si>
    <t>;/:jtL dlGb/ psfnf] 9nfg</t>
  </si>
  <si>
    <t>pksf/ 6f]n sfnf]kq]</t>
  </si>
  <si>
    <t>w/dk'/ psfnf] 9nfg</t>
  </si>
  <si>
    <t>6gufpF af6f] dd{t</t>
  </si>
  <si>
    <t>u}/LufpF af;'sL dfu{ 9nfg</t>
  </si>
  <si>
    <t>gfu]Zj/ dfu{ kfFl;sf]6 af6f] la:tf/ tyf u|fe]n</t>
  </si>
  <si>
    <t>o'gfO{6]8 sfnf]gL O{6fnL6f/ sfnf]kq]</t>
  </si>
  <si>
    <t>uf]vf{nL rf]s psfnf] 9nfg</t>
  </si>
  <si>
    <t>;]/fkmfF6 af6f] lgdf{0f</t>
  </si>
  <si>
    <t>cf]vnufpF leqL af6f] lgdf{0f</t>
  </si>
  <si>
    <t>gd'gfa:tL af6f] dd{t</t>
  </si>
  <si>
    <t>s[i0fdfu{ af6f] la:tf/</t>
  </si>
  <si>
    <t>lai0f'dtL 3f6 lgdf{0f</t>
  </si>
  <si>
    <t>a"=g=kf $ x'Fb} j8f g+= ^ sf] l;dfgfsf] uf/]6f] af6f] la:tf/</t>
  </si>
  <si>
    <t>Go' sf]nf]gL af6f] 9nfg</t>
  </si>
  <si>
    <t>a"=g=kf $ / ^ sf] l;dfgf ;+udrf]s sfnf]kq]</t>
  </si>
  <si>
    <t>v8\sf ufpF 6«; lgdf{0f</t>
  </si>
  <si>
    <t>w/dk'/ kfgrf]s 9n Aoj:yfkg</t>
  </si>
  <si>
    <t>vqLufpF x'Fb} cf]vnufpF 9n Aoj:yfkg</t>
  </si>
  <si>
    <t>vqLufpF leqLaf6f] 9n Aoj:yfkg</t>
  </si>
  <si>
    <t>eb|sfnL 6f]n a:tL 9n Aoj:yfkg</t>
  </si>
  <si>
    <t>k|utL 6f]n 9n Aoj:yfkg</t>
  </si>
  <si>
    <t>sk8f emf]nf lgdf{0f</t>
  </si>
  <si>
    <t>87'ufpF 9'+uf ;f]lnË</t>
  </si>
  <si>
    <t>wgufpF lkr tyf 9'++uf ;f]lnË</t>
  </si>
  <si>
    <t>6';fnb]aL dfu{ l/6]lgË jfn</t>
  </si>
  <si>
    <t>lh;daf/L x]kfnL gofFa:tLdf 9'+uf ;f]lnË tyf cGo</t>
  </si>
  <si>
    <t>;[li6 afl8{Ë :s'n hfg] af6f] sfnf]kq]</t>
  </si>
  <si>
    <t>elQm :s'n x'Fb} ho axfb'/ rGbsf] 3/ hfg] af6f] sfnf]kq]</t>
  </si>
  <si>
    <t>cfgGb dfu{ 6]lnsd cuf8Lsf] dfu{df af6f] u|fe]n</t>
  </si>
  <si>
    <t>lh;daf/L wgufpF lg:sg] af6f] Ans la5\ofpg]</t>
  </si>
  <si>
    <r>
      <rPr>
        <sz val="16"/>
        <color theme="1"/>
        <rFont val="Times New Roman"/>
        <family val="1"/>
      </rPr>
      <t>TIA</t>
    </r>
    <r>
      <rPr>
        <sz val="16"/>
        <color theme="1"/>
        <rFont val="Preeti"/>
      </rPr>
      <t xml:space="preserve"> rf}/ hfg] af6f] 9n lgdf{0f</t>
    </r>
  </si>
  <si>
    <t>wgufpFaf6 lh;daf/L lg:sg] af6f] 9n lgdf{0f</t>
  </si>
  <si>
    <t>x]kfnL xfO{6b]lv o'lgs 6f]n dfu{ x'Fb} rqmaxfb'/ &gt;]i7sf] 3/ ;Dd vfg]kfgL kfO{k la5\ofpg]</t>
  </si>
  <si>
    <t>Go'/f] cf]/fnf]b]lv e]63f6rf]s hfg] af6f]df b'a} ;fO{8 vfg]kfgL kfO{k la5\ofpg]</t>
  </si>
  <si>
    <t>u}/LufpF af]l/Ë</t>
  </si>
  <si>
    <t>6';fnb]la dfu{ vfg]kfgL</t>
  </si>
  <si>
    <t>O{l;sj vfg]kfgL</t>
  </si>
  <si>
    <t>s'df/L6f]n 9n Aoj:yfkg</t>
  </si>
  <si>
    <t>lakbsf cfktsflng dd{t ;Def/ ;fdfu|L vl/b</t>
  </si>
  <si>
    <t>dlxnf l;kd'ns tflnd sfo{qmd</t>
  </si>
  <si>
    <t>;+:s[lt hu]gf{, hfqf leGt'gf Aoj:yfkg</t>
  </si>
  <si>
    <t>tNnf] vqLufpFdf rf}Ftf/f] lgdf{0f tyf 9'+uf ;f]lnË</t>
  </si>
  <si>
    <t>j8f sfof{no cuf8L afnaflnsf d}qL af6f]</t>
  </si>
  <si>
    <t>afn pBfg lgdf{0f 87'ufpF</t>
  </si>
  <si>
    <t>Snj x?nfO{ v]ns'b ;fdfu|L lat/0f</t>
  </si>
  <si>
    <t>ljljw v]ns'b k|ltof]lutf tyf Snj Aoj:yfkg gofF hfu/0f Snj</t>
  </si>
  <si>
    <t>kfgrf]s ;fd''bflos xn Aoj:yfkg</t>
  </si>
  <si>
    <r>
      <rPr>
        <sz val="16"/>
        <color theme="1"/>
        <rFont val="Times New Roman"/>
        <family val="1"/>
      </rPr>
      <t>IT</t>
    </r>
    <r>
      <rPr>
        <sz val="16"/>
        <color theme="1"/>
        <rFont val="Preeti"/>
      </rPr>
      <t xml:space="preserve"> d}qL j8f lgdf{0f</t>
    </r>
  </si>
  <si>
    <t>O{Zj/L e§/fO{sf] 3/b]lv lai0f' e§/fO{sf] 3/ ;Dd</t>
  </si>
  <si>
    <t>k'0f{n] a]r]sf] 3/ b]lv k|ldnf vltj8fsf] 3/ ;Dd</t>
  </si>
  <si>
    <t>/fdk|;fb g]kfnsf] 3/ cuf8L</t>
  </si>
  <si>
    <t>czf]s l/dfnsf] 3/5]p</t>
  </si>
  <si>
    <t>s[i0f v8\sfsf] 3/ 5]p</t>
  </si>
  <si>
    <t>Ans, 9n tyf sfnf]kq]</t>
  </si>
  <si>
    <t>x/L ltldlN;gfsf] 3/ cuf8L af6f] sfnf]kq]</t>
  </si>
  <si>
    <t>/fwfs[i0f sfof{nob]lv /Tg pk|tLsf] 3/ ;Dd Ans tyf af6f] lgdf{0f</t>
  </si>
  <si>
    <t>/fh' laqmdsf] 3/ hfg] af6f]</t>
  </si>
  <si>
    <t>rGb| d}gfnLsf] 3/ k5f8Lsf] ;8s</t>
  </si>
  <si>
    <t>gjb'uf{ zflGtdfu{ tNnf] af6f]</t>
  </si>
  <si>
    <t>ch'{g g]kfnsf] 3/af6 klZrd lt/sf] af6f]</t>
  </si>
  <si>
    <t>Ans, lkr tyf af6f] dd{t</t>
  </si>
  <si>
    <t>sfhL s]=;Lsf] 3/b]lv vx/] ;Dd</t>
  </si>
  <si>
    <t>j8f cGtu{tsf lkr tyf 9sg dd{t</t>
  </si>
  <si>
    <t>zflGt cfgL 6f]ndf Ans tyf af6f] lgdf{0f</t>
  </si>
  <si>
    <t>lnl6n d'g b]lv ;'la ufpF ;Dd af6f] lgdf{0f</t>
  </si>
  <si>
    <t>;f]n'8fF8fsf] bfjfsf] 3/b]lv afns'df/L :s'n hfg] af6f] lgdf{0f</t>
  </si>
  <si>
    <t>v]ns'b Aoj:yfkg</t>
  </si>
  <si>
    <t>Ho]i7 gful/s laz]if ;Ddfg</t>
  </si>
  <si>
    <t xml:space="preserve">km]lbvf]nf kfO{k tyf O{g6]s Aoj:yfkg </t>
  </si>
  <si>
    <t>cfO{=l6</t>
  </si>
  <si>
    <t>kz' s[lif sfo{qmd</t>
  </si>
  <si>
    <t>:j/f]huf/ tflnd</t>
  </si>
  <si>
    <t xml:space="preserve">r]tglzn dlxnf ;dfh </t>
  </si>
  <si>
    <t>7'nf]ufpF laz]if sfo{qmd</t>
  </si>
  <si>
    <t>r]tglzn dlxnf ;dfhnfO{ ;fdfu|L vl/b</t>
  </si>
  <si>
    <t>dlxnf lasf; sfo{qmd</t>
  </si>
  <si>
    <t>Ho]i7 gful/s  sfo{qmd</t>
  </si>
  <si>
    <t>ckfË laz]if sfo{qmd</t>
  </si>
  <si>
    <t>blnt cflbjf;L sfo{qmd</t>
  </si>
  <si>
    <t>dxifL{ ;+lut cf&gt;d</t>
  </si>
  <si>
    <t>cfNd'gfO{</t>
  </si>
  <si>
    <t>snf, ;flxTo, ;+:s[lt k|j4{g</t>
  </si>
  <si>
    <t>hfqf, kj{, u'7L Aoj:yfkg</t>
  </si>
  <si>
    <t>cIfoZj/ dlGb/</t>
  </si>
  <si>
    <t>g/s6]Zj/ dlGb/</t>
  </si>
  <si>
    <t>k~rs'df/L dlGb/</t>
  </si>
  <si>
    <t>a"9fgLns07 o'jf Snj j8f ;dGjo sfo{qmd</t>
  </si>
  <si>
    <t>pksf/ sfo{qmdM lqmofvr{</t>
  </si>
  <si>
    <t>7'nf]ufpF af6f] lgdf{0f</t>
  </si>
  <si>
    <t>uf]kL kf}8]nsf] 3/ cuf8Laf6 lrl;gL hfg] af6f]</t>
  </si>
  <si>
    <t>kl08t 6f]n af6f]</t>
  </si>
  <si>
    <t>;[hgzLn dfu{ /fdeQm v8\sfsf] 3/ x'Fb} af6f]</t>
  </si>
  <si>
    <t>k~rsGof rf]s e'ldsf x'Fb} cfO{/g 8f]hf] hfg] af6f]</t>
  </si>
  <si>
    <t>kfs{ len]h k'j{ eb|sfnL</t>
  </si>
  <si>
    <t>nf]d; dfu{</t>
  </si>
  <si>
    <t>;u'g dfu{</t>
  </si>
  <si>
    <t>k|sf; &gt;]i7sf] 3/ cuf8Laf6 hfg] af6f]</t>
  </si>
  <si>
    <t>s}nfz dfu{</t>
  </si>
  <si>
    <t>s'Fj/ 6f]n 8f]hf] ejg 9n Aoj:yfkg</t>
  </si>
  <si>
    <t>rknL ufpF k'/fgf] af6f] eb|sfnL dlGb/ x'Fb} 9n Aoj:yfkg</t>
  </si>
  <si>
    <t>s[i0f dlGb/ k5f8Lsf] sNe6{ ;+/If0f</t>
  </si>
  <si>
    <t>w'a{tf/f :s'n cuf8L rf}/ ;+/If0f</t>
  </si>
  <si>
    <t>cfTdf lasf; rf}/ ;+/If0f</t>
  </si>
  <si>
    <t>aftfj/0f, kmf]xf]/d}nf, ;/;kmfO{ tyf cGo sfo{qmd</t>
  </si>
  <si>
    <t>lakb Aoj:yfkg</t>
  </si>
  <si>
    <t>lakb Aoj:yfkg tyf cf}hf/ vl/b</t>
  </si>
  <si>
    <t>cfktsflng tyf cGo sfo{qmd</t>
  </si>
  <si>
    <t>cjnf]sg e|d0f</t>
  </si>
  <si>
    <t xml:space="preserve">:j:y hgtf :j:y ;dfh </t>
  </si>
  <si>
    <t>a/km]bL lqmofk'qLejg</t>
  </si>
  <si>
    <t>vx/] Pl/of ;8s lgdf{0f</t>
  </si>
  <si>
    <t>dl08vf6f/ v8\sf 6f]n ;8s lgdf{0f</t>
  </si>
  <si>
    <t>dl08vf6f/ leqL ;8s</t>
  </si>
  <si>
    <t>a/km]bL ;8s lgdf{0f</t>
  </si>
  <si>
    <t>g[k]Gb| yfkfsf] 3/ k5f8L ;8s tyf l;F9L lgd{f0f</t>
  </si>
  <si>
    <t>l;/8L sf]nf]gL ;8s lgd{f0f</t>
  </si>
  <si>
    <t>/fO{ sf]N8 :6f]/ ;u}sf] uf]/]6f] af6f]</t>
  </si>
  <si>
    <t>ç sf]nf]gLsf] leqL ;8s</t>
  </si>
  <si>
    <t>Jf8f sfof{no cuf8Lsf] ;8s lgdf{0f</t>
  </si>
  <si>
    <t>tNnf] dl08vf6f/sf lelq ulNn af6fx?</t>
  </si>
  <si>
    <t>l;h{gf rf]s cf;kf;sf uNnLx?df Ans 5fKg]</t>
  </si>
  <si>
    <t>wf]aLvf]nf ;/;kmfO{ Pj+ hgr]tgf</t>
  </si>
  <si>
    <t>nv'rf b]lv 6's'rf 6\jfk ;Dd af6f] tyf O{§f la5\ofpg]</t>
  </si>
  <si>
    <t>9'+u]wf/f b]lv rSsLw x'Fb} 3§ ;8s</t>
  </si>
  <si>
    <t>gf}lng df=lj :s'n k5f8Lsf] af6f]</t>
  </si>
  <si>
    <t>gfy]Zj/L dfu{ af6f] la:tf/</t>
  </si>
  <si>
    <t>e'ltGrf] k'/fgf] a:tL O{§f la5\ofpg]</t>
  </si>
  <si>
    <t>Rofg]vf]nf bf]efg b]lv 3§rf]s ;Dd af6f] la:tf/</t>
  </si>
  <si>
    <t>3§ ;8s ;fO{8 8«]g tyf u|fe]n</t>
  </si>
  <si>
    <t>gofF gf}lng df=lj sf] 7f8f] af6f] 9nfg</t>
  </si>
  <si>
    <t>6';fn rf]s lgdf{0f</t>
  </si>
  <si>
    <t>l/v]Zj/ dfu{</t>
  </si>
  <si>
    <t>ofS5] a'+uf 6f]n lgdf{0f</t>
  </si>
  <si>
    <t>ufDrf k'/fgf] a:tL O{§f la5\ofpg]</t>
  </si>
  <si>
    <t>eb|sfnL xfs'6f]n ;8s</t>
  </si>
  <si>
    <t>ufDrf rf}/ Aoj:yfkg</t>
  </si>
  <si>
    <t>gofF ;8s ufDrf</t>
  </si>
  <si>
    <t>tf/]le/ sf}8f]n ;8s</t>
  </si>
  <si>
    <t>6f}v]n rf]s ;'wf/</t>
  </si>
  <si>
    <t>1fg]sf] 3/b]lv u0f]z dlGb/ hfg] af6f] la:tf/ tyf ;fO{8 8«]g lgdf{0f</t>
  </si>
  <si>
    <t>eb|sfnL 3f6 Aoj:yfkg</t>
  </si>
  <si>
    <t>se8{xn lgdf{0f</t>
  </si>
  <si>
    <t>Ho]i7 gful/s e]nf s]Gb| ufDrf</t>
  </si>
  <si>
    <t>a[4a[4f e]nf s]Gb| of]u kfs{ lgdf{0f</t>
  </si>
  <si>
    <t>kfv vfg]kfgL lgdf{0f</t>
  </si>
  <si>
    <t>gofFa:tL ufDrf vfg]kfgL &gt;f]t ;+/If0f</t>
  </si>
  <si>
    <t>hu8f]n gofFa:tL vfg]kfgL ;+/If0f</t>
  </si>
  <si>
    <t>j8f g+=</t>
  </si>
  <si>
    <t>;'zf;g k|j4{g</t>
  </si>
  <si>
    <t>lakGg au{ ;xof]u sfo{qmd -cfTd lasf; cfwf/e't laBfno_</t>
  </si>
  <si>
    <t>cfTd lasf; :s'n ;'wf/</t>
  </si>
  <si>
    <t>eb|sfnL b\oM5] /+u/f]ug</t>
  </si>
  <si>
    <t>:jf:Yo</t>
  </si>
  <si>
    <t>;+:s[lt k|j4{g</t>
  </si>
  <si>
    <t xml:space="preserve">&gt;L/fd :s'n b]lv ldhf/ 6f]n hfg] af6f] </t>
  </si>
  <si>
    <t>j8f g+</t>
  </si>
  <si>
    <t>/sd -?=_</t>
  </si>
  <si>
    <t>ç :s'nnfO{ cltl/Qm tflnd tyf laBfyL{ 5fqfa[QL</t>
  </si>
  <si>
    <t>vfg]kfgL kfO{k la:tf/ ç dxfnIdLdfu{</t>
  </si>
  <si>
    <t>s]zj gu/sf]6Lsf] 3/b]lv ç :s'n ;Ddsf] 6«ofs tyf 9n</t>
  </si>
  <si>
    <t>ç zfGtL dfu{sf] af6f] u|fe]n</t>
  </si>
  <si>
    <t>xf]d:6] Aoj:yfkg</t>
  </si>
  <si>
    <t>ko{6gsf] kbdfu{ kf]i6 lgdf{0f</t>
  </si>
  <si>
    <t>;xsf/L Pstfj4 sfo{qmd</t>
  </si>
  <si>
    <t>7'nf]wf/f dd{t</t>
  </si>
  <si>
    <t>lzjk'/L afn'jfvfgL kfgL lat/0f tyf la:tf/</t>
  </si>
  <si>
    <t>s[i0f dlGb/ vfg]kfgLdf lkmN6/ xfNg]</t>
  </si>
  <si>
    <t>Pstf dfu{ af6f] sfnf]kq]</t>
  </si>
  <si>
    <t>lzj dlGb/ jl/k/L 9'Ëfsf] jfn tyf /]lnË nufpg]</t>
  </si>
  <si>
    <t xml:space="preserve">skg n;'g6f/b]lv z]/ dfu{ hfg] af6f] u|fj]n </t>
  </si>
  <si>
    <t>du/6f]n af6f] 9nfg</t>
  </si>
  <si>
    <t>Go" ;]8n af6f] kvf{n</t>
  </si>
  <si>
    <t>u'?ª ;dfh sNof0fsf/L dlxnf ;+3 af6f] p7fpg], u|fj]n / lkr</t>
  </si>
  <si>
    <t>hu8f]n rf/3/] ;8s lgdf{0f</t>
  </si>
  <si>
    <t>u|fd lzIff :s'n b]lv 8f8fufpF af6f] 9nfg</t>
  </si>
  <si>
    <t>skg tfdfË u'7L ejg 6«;</t>
  </si>
  <si>
    <t>gd"gf 6f]n af6f] 9nfg</t>
  </si>
  <si>
    <t>wf/f kfvf kfs{ lgdf{0f</t>
  </si>
  <si>
    <t>sfo{If]qut j8f :t/Lo Aoo cg'dfg</t>
  </si>
  <si>
    <t>8fF8fufpF df]6/af6f] 9nfg</t>
  </si>
  <si>
    <t>ch'{g dfNj'nsf] 3/ tnsf] af6f] lgdf{0f</t>
  </si>
  <si>
    <t>/fhs'df/sf] 3/ k5f8Lsf] af6f]df l/6]lgË jfn lgdf{0f</t>
  </si>
  <si>
    <t>sNkgf 7s'/Lsf] 3/b]lv klZrd tkm{sf] af6f] lgdf{0f</t>
  </si>
  <si>
    <t>lai0f'dtL k'nb]lv x/]s[i0f dlGb/ ;Ddsf] af6f]</t>
  </si>
  <si>
    <t>lazfn tfdfËsf] 3/ b]lv dfly l;F9L lgdf{0f</t>
  </si>
  <si>
    <t>ldgf hf]zLsf] 3/ 5]p af6f] 9nfg</t>
  </si>
  <si>
    <t>bxL ;fx'sf] 3/]b]lv tn dx]Zj/sf] 3/ ;Ddsf] af6f]] dd{t</t>
  </si>
  <si>
    <t>/fdrGb|sf] 3/b]lv tn vf]nf Aoj:yfkg</t>
  </si>
  <si>
    <t>gfDvf u'Daf b]lv sfnL dlGb/ ;Ddsf] af6f] 9nfg</t>
  </si>
  <si>
    <t>;fg' tfdfËsf] 3/b]lv tn z;L dfgGw/sf] 3/ ;Dd l;F9L tyf Xo'd kfO{k Aoj:yfkg</t>
  </si>
  <si>
    <t>km]bLvf]nf u}/Laf/L ;8s 9nfg</t>
  </si>
  <si>
    <t>x/L b'nfnsf] 3/b]lv Zofd b'nfnsf] 3/ x'Fb} xf]dgfysf] 3/ ;Dd l;F9L lgdf{0f</t>
  </si>
  <si>
    <t>lbg]z b'nfnsf] 3/b]lv wfdLsf] 3/;Dd l;F9L lgdf{0f</t>
  </si>
  <si>
    <t>lrl;gL df]6/af6f] 9nfg</t>
  </si>
  <si>
    <t>lblnk tfdfËsf] 3/ 5]pdf vfg]kfgL Aoj:yfkg</t>
  </si>
  <si>
    <t>8fF8fufpF vfg]kfgL Aoj:yfkg</t>
  </si>
  <si>
    <t>lrl;gL vfg]kfgL Aoj:yfkg</t>
  </si>
  <si>
    <t>kfNg] vf]nf vfg]kfgL Aoj:yfkg</t>
  </si>
  <si>
    <t>d;f/] vfg]kfgL Aoj:yfkg</t>
  </si>
  <si>
    <t>blnt tyf lakGg au{ laBfyL{nfO{ 5fqfa[QL</t>
  </si>
  <si>
    <t>&gt;L afnlasf; cfwf/e't laBfnosf] v]n d}bfg lgdf{0f</t>
  </si>
  <si>
    <t>lrl;gL ;fd'bflos ejgsf] ‰ofn9f]sf lgdf{0f</t>
  </si>
  <si>
    <t>5fk 3f6]kf6L 6«; lgdf{0f</t>
  </si>
  <si>
    <t>5fk bf]h]{ 8f u'Daf lgdf{0f</t>
  </si>
  <si>
    <t>7s'/L 6f]n ;fd'bflos ejg lgdf{0f</t>
  </si>
  <si>
    <t>tNnf] lrl;gL ;fd'bflos ejg lgdf{0f lg/Gt/tf</t>
  </si>
  <si>
    <t>O{Gb| tfdfËsf] 3/ hfg] af6f] 9nfg</t>
  </si>
  <si>
    <t>;/:jtL g]kfnLsf] 3/b]lv tn l;F9L lgdf{0f</t>
  </si>
  <si>
    <t>a"=g=kf % sf] zx/L :jf:Yo rf}sL dd{t</t>
  </si>
  <si>
    <t>laZjsdf{ ;dfh</t>
  </si>
  <si>
    <t>blIf0f]Zj/L o'jf Snj ;+lut tflnd</t>
  </si>
  <si>
    <t>b]pnf 6f]n ;+:s[lt lasf;</t>
  </si>
  <si>
    <t>aftfj/0f, ko{6g k|j4{g, ;+:s[lt cflb ;+/If0f</t>
  </si>
  <si>
    <t>:ju{åf/L 6f]n ;'wf/ ;ldltnfO{ v]ns'b ;fdfu|L vl/b</t>
  </si>
  <si>
    <t>k]Gb]n ufpF ;]jf ;'wf/ ;dfh nfdf afBjfbg ;fdfu|L vl/b</t>
  </si>
  <si>
    <t>j8f g+= % df l;=l; Sofd]/f h8fg</t>
  </si>
  <si>
    <t>l;=l;=l6=le h8fg</t>
  </si>
  <si>
    <t>sfln dlGb/ b]lv tn vf]nf Aoj:yfkgsf] nflu Xo'd kfO{k /fVg]</t>
  </si>
  <si>
    <t>;Ffkf6f/ vfg]kfgL</t>
  </si>
  <si>
    <t>o'jf Ifdtf lasf; tyf :j/f]huf/ sfo{qmd</t>
  </si>
  <si>
    <t>dlxnf n3' pBdL ;fem]bf/L sfo{qmd</t>
  </si>
  <si>
    <t>dlxnf l;k tyf pBd k|bz{g Pj+ gf/L pT;j</t>
  </si>
  <si>
    <t>h]i7 gful/s pT;j tyf d}qL sfo{qmd</t>
  </si>
  <si>
    <t>j8f :t/Lo v]ns'b pT;j</t>
  </si>
  <si>
    <t>e}/j u'7L /y lgdf{0f</t>
  </si>
  <si>
    <t>b]aLyfg kf}/f0fLs dlGb/ lgdf{0f</t>
  </si>
  <si>
    <t>lkkn af]6 dfu{</t>
  </si>
  <si>
    <t>j8f leqsf] ljljw dd{t ;Def/</t>
  </si>
  <si>
    <t>uf}/Lz+v/ psfnf]af6f]</t>
  </si>
  <si>
    <t>Pstfdfu{ af6f] 9nfg</t>
  </si>
  <si>
    <t>l;4]Zj/ d'gL kbd ;/sf] 3/ tnsf] af6f]df Ans 5fKg]</t>
  </si>
  <si>
    <t>kfyLe/f 6f]n leq uNnLdf Ans 5fKg]</t>
  </si>
  <si>
    <t>xn];L dfu{ 6f]n ;'wf/ ;ldlt cGtu{tsf] sRrL ;8sx?df ;fO{8 jfn / u|fe]n u/L 9nfg</t>
  </si>
  <si>
    <t>afnp4f/ cuf8L s}nfzdfu{ p=; leq kg]{ af6f] lgdf{0f</t>
  </si>
  <si>
    <t>u0f]z ky af6f] tyf 9n lgdf{0f</t>
  </si>
  <si>
    <t>l;=l;=l6=le Sofd]/f h8fg</t>
  </si>
  <si>
    <t>j8fsf laleGg :yfgdf ;'rgf k|0ffnL Aoj:yfkg ug]{</t>
  </si>
  <si>
    <t>j8fleq gful/s ;r]tgf sfo{qmd</t>
  </si>
  <si>
    <t>s[lif tyf ;xsf/L cfly{s lasf; tflnd</t>
  </si>
  <si>
    <t>;'Gb/a:tL hfg] af6f] lgdf{0f</t>
  </si>
  <si>
    <t xml:space="preserve">uf]n]sf] 3/b]lv sdf{sf] 3/ ;Dd gofF 6«ofs af6f] lgdf{0f </t>
  </si>
  <si>
    <t>RofËjfsf] 3/b]lv gfO{bf]n hfg] af6f]</t>
  </si>
  <si>
    <t>k~rsGof 6f]ndf Ans la5\ofpg] sfo{ ug{</t>
  </si>
  <si>
    <t>j8f g+= # hf]8\g] ;8s  lgdf{0f</t>
  </si>
  <si>
    <t>j8f sfof{noaf6 pQ/ tkm{ hfg] af6f] lgdf{0f</t>
  </si>
  <si>
    <t>tf}n'Ë v]ns'b Ps]8]dL Snjsf] ejg lgdf{0f</t>
  </si>
  <si>
    <t>dlxnf÷o'jf pBd :j/f]huf/</t>
  </si>
  <si>
    <t>;fd'bflos agdf agef]h :yn tyf ko{6g If]q agfpg cWoog Pj+ cjnf]sg</t>
  </si>
  <si>
    <t>k"jf{wf&lt; tkm{</t>
  </si>
  <si>
    <t>;*s</t>
  </si>
  <si>
    <t>Aoj;flos s[lif  tyf cuf{lgs t/sf/L pTkfbg sfo{qmd</t>
  </si>
  <si>
    <t>Ho]i7 gful/snfO{ Pslbg] cjnf]sg e|d0f tyf Gofgf] sk8f lat/0f</t>
  </si>
  <si>
    <t>vqLufpF af6f] sfnf]kq] tyf 9n Aoj:yfkg</t>
  </si>
  <si>
    <t>;/;kmfO{ tyf hgr]tgf sfo{qmd gf/L r]tgf ;dfh g]kfn af6 ;+rfng ug{</t>
  </si>
  <si>
    <t>o'jf :j/f]huf/ tyf cfly{s lasf; sfo{qmd</t>
  </si>
  <si>
    <t>dlxnfx?sf] nflu Aoj;flos tflnd tyf cfly{s lasf; sfo{qmd</t>
  </si>
  <si>
    <t>cGgk"0f{ sf]nf]gL kFfl;sf]6df 9n</t>
  </si>
  <si>
    <t>j8f sfof{no l;=l; Sofd]/f</t>
  </si>
  <si>
    <t>vqL ufpF hfg] af6f] 9nfg</t>
  </si>
  <si>
    <t>xf]d:6] tflnd ;+rfng tyf k|j4{g / ;xsf/L k;n ;+rfng</t>
  </si>
  <si>
    <t>afn s'df/L dlGb/df lqmofk'qL ejg lgdf{0f</t>
  </si>
  <si>
    <t>l;=l; Sofd]/f</t>
  </si>
  <si>
    <t>laleGg dlxnf nlIft sfo{qmd</t>
  </si>
  <si>
    <t>;f+:s[lts ;+/If0f sfo{qmd</t>
  </si>
  <si>
    <t>g]jf/L a:tL sf}8f]ndf O{§f la5\ofpg] tyf af6f]</t>
  </si>
  <si>
    <t>d'Vo rf]sx?df lu|g af]8{ /fVg]</t>
  </si>
  <si>
    <t>cfktsflng dd{t ;Def/ tyf j8f ;+rfng vr{</t>
  </si>
  <si>
    <t>O{–k|flalws lzIffsf] nflu k|lalw cg';f/sf] ;dfhnfO{ cfly{s lasf; tyf Aoj:yf sfo{qmd</t>
  </si>
  <si>
    <t>laleGg ;8s sfnf]kq]</t>
  </si>
  <si>
    <t>a'l4 ltldlN;gfsf] 3/ b]lv lai0f' rfln;]sf] 3/ ;Dd</t>
  </si>
  <si>
    <t>6]lnsd u]6 cuf8Lb]lv /fhs'df/ sfsL{sf] u]6 ;Dd</t>
  </si>
  <si>
    <t>lai0f' n'O{6]nsf] 3/ cuf8L</t>
  </si>
  <si>
    <t>9'+u]]nsf] 3/b]lv rf0fs s'O{Fs]n, u axfb'/ v8\sfsf] 3/ cuf8L</t>
  </si>
  <si>
    <t>c?0ff g]kfnsf] 3/af6 blIf0f 3'd]sf] af6f]</t>
  </si>
  <si>
    <t>gf/L r]tgf ;dfhaf6 gf/Lsf] kf7]3/ tyf a|]:6 SofG;/ ;DaGwL r]shfFr tyf l/kf]6{ lat/0f</t>
  </si>
  <si>
    <t>ue{jtL hfFr -$ k6s_</t>
  </si>
  <si>
    <t>l;dnLufpF vfg]kfgL 6\ofÍL lgdf{0f</t>
  </si>
  <si>
    <t>e;GynLdf lgdf0f{ u/]sf] vfg]kfgL 6\ofÍLaf6 kfO{knfO{g la:tf/</t>
  </si>
  <si>
    <t>b'nfn6f]ndfyL vfg]kfgL 6\ofÍL ;+/If0f</t>
  </si>
  <si>
    <t>wgufpF 6\ofÍL lgdf{0f</t>
  </si>
  <si>
    <t>/fdhL v8\sfsf] 3/dflysf] kfgL 6\ofÍL lgdf{0f</t>
  </si>
  <si>
    <t>u0f]z dlGb/ vfg]kfgLdf sfnf] 6\ofÍL vl/b</t>
  </si>
  <si>
    <t>&gt;L/fd cfwf/e't laBfnosf] nflu vfg]kfgL tyf cGo</t>
  </si>
  <si>
    <t>r08]Zj/L SjfF6f]n e;GynL If]qdf vfg]kfgL Aoj:yfkg</t>
  </si>
  <si>
    <t>cfsf; b]jL dlGb/</t>
  </si>
  <si>
    <t>u0f]zrf]s s'df/Ldfu{ af6f] sfnf]kq]</t>
  </si>
  <si>
    <t>af;'sL dfu{ tyf /dfO{nf] 6f]n 9'+uf ;f]lnË tyf jfn lgdf{0f</t>
  </si>
  <si>
    <t>XofKkL sf]nf]gLaf6 of]u]Gb| sfsL{sf] 3/ ;Dd vfg]kfgL nfO{g la:tf/</t>
  </si>
  <si>
    <t xml:space="preserve">  ;fdflhs  lasf;</t>
  </si>
  <si>
    <r>
      <t>ljGWojfl;gL dlGb/sf] o1 d08kdf 6</t>
    </r>
    <r>
      <rPr>
        <sz val="16"/>
        <color theme="1"/>
        <rFont val="Sagarmatha"/>
      </rPr>
      <t>«</t>
    </r>
    <r>
      <rPr>
        <sz val="16"/>
        <color theme="1"/>
        <rFont val="Preeti"/>
      </rPr>
      <t>; /fVg]</t>
    </r>
  </si>
  <si>
    <t>laleGg 7fpFdf ;/;kmfO{ sfo{qmd</t>
  </si>
  <si>
    <t>Hof]ltif sf]O{/fnfsf] 3/ j/Lk/L e'MIfo tyf l/6]lgË jfn</t>
  </si>
  <si>
    <t>a|fDh] hfg] af6f] e'MIfo lgoGq0fsf] nflu jfn lgdf{0f</t>
  </si>
  <si>
    <t>rf}sL 8fF8f If]qdf e'MIfo /f]syfd</t>
  </si>
  <si>
    <t>dbgsf] 3/af6 k'/fgf] a:tL tn hfg] k}bnofqL dfu{</t>
  </si>
  <si>
    <t>cflg u'Daf psfnf] b]lv k}ofF6f/ hfg] af6f] 9nfg</t>
  </si>
  <si>
    <t>j8f sfof{no b]lv cflgu'Daf lg:sg] af6f] 9nfg</t>
  </si>
  <si>
    <t>skg xfO{6 ;8s sfnf]kq]</t>
  </si>
  <si>
    <t>km'naf/L 6f]n s'jf af6f] kvf{n tyf 9nfg</t>
  </si>
  <si>
    <t>ldngrf]s l:yt ldng dfu{ lkr</t>
  </si>
  <si>
    <t>h'un a]v xfO{6 dfu{ cf/=l;=l; 9nfg</t>
  </si>
  <si>
    <t>hf]/s'jf–r'gb]jL af6f] sfnf]kq]</t>
  </si>
  <si>
    <t>a/km]bL d'gL sRrL af6f] dd{t ;Def/</t>
  </si>
  <si>
    <t>k|df]b Gof}kfg]sf] 3/ cuf8Lsf] 7f8f] af6f]  </t>
  </si>
  <si>
    <t>gofF sf]nf]gL leqL ;8s</t>
  </si>
  <si>
    <t>Pstf jl:t ;8s lgd{f0f</t>
  </si>
  <si>
    <t>5'gfd'gf :s'naf6 u]6 sn]h hfg] af6f]</t>
  </si>
  <si>
    <t xml:space="preserve">Z+fs/ cfrfo{sf] 3/ cuf8L ;8s lgd{f0f tyf cGo </t>
  </si>
  <si>
    <t>x]kfnLaf6 d]nDrL hfg] uf]/]6f] af6f]df jfn lgdf{0f</t>
  </si>
  <si>
    <t xml:space="preserve">XofKkL sf]nf]gLaf6 of]u]Gb| sfsL{sf] 3/ hfg] af6f] sfnf]kq] </t>
  </si>
  <si>
    <t>d]nDrLaf6 km'6;n hfg] af6f] sfnf]kq]]</t>
  </si>
  <si>
    <t>cf]vnufpF /fdl;tf dlGb/ x'Fb} n'F8]vf]nf hfg] af6f] ;+/If0f</t>
  </si>
  <si>
    <t>/fhf/fd a'9fyf]sLsf] 3/b]lv pQ/ tkm{sf] af6f]df u|fe]n</t>
  </si>
  <si>
    <t>lznfdfu{ af6f] sfnf]kq] Pj+ 9nfg</t>
  </si>
  <si>
    <t>k~rsGof dfu{–uf]N8]grf]s x'Fb} sk'/rf]s af6f] sfnf]kq]</t>
  </si>
  <si>
    <t>nfSkfsf] 3/b]lv blIf0f k|;fO{sf] 3/ hfg] af6f] lgdf{0f</t>
  </si>
  <si>
    <t>wf/f6f]n hfg] ;8sdf u|fe]n ug{</t>
  </si>
  <si>
    <t>nfn axfb'/sf] 3/b]lv lkslgs :k6 ;Ddsf] ;8s</t>
  </si>
  <si>
    <t>hghftL Pj+ ckfËd}qL :df6{ l:6«6 nfO{6 h8fg</t>
  </si>
  <si>
    <t>rknL kfFl;sf]6 o'jf ;ldltnfO{ eb|sfnL hfqf ;+rfng ug{</t>
  </si>
  <si>
    <t>s[lif  lasf; sfo{qmd</t>
  </si>
  <si>
    <t>a]df};dL sf};L t/sf/L v]tL sfo{qmd</t>
  </si>
  <si>
    <t>pb\3f]if0f tflnd tyf sfo{qmd</t>
  </si>
  <si>
    <t>hu8f]ndf b'O{ j6f s'jf lgdf{0f</t>
  </si>
  <si>
    <t>j8fsf] laleGg :yfgdf af6f] dd{t</t>
  </si>
  <si>
    <t>hd'gfsf] 3/ cuf8L af6f] 9nfg</t>
  </si>
  <si>
    <t>/]UdLsf] 3/ b]lv leqLaf6f] 9nfg</t>
  </si>
  <si>
    <t>skg6f/ s[i0f e§/fO{sf] 3/af6 leqL af6f] o;'sf] 3/ hfg] af6f] sfnf]kq]</t>
  </si>
  <si>
    <t>/fd dlGb/ dd{t;Def/</t>
  </si>
  <si>
    <t>?bfIfsf] la?jf lat/0f tyf kfs{ lgdf{0f</t>
  </si>
  <si>
    <t>zflGt6f]n aftfj/0f ;+/If0f</t>
  </si>
  <si>
    <t>j8f :t/Lo v]ns'b sfo{qmd</t>
  </si>
  <si>
    <t>afnaflnsf k':tsfno</t>
  </si>
  <si>
    <t>vfbfbx b]lv 7'nf]wf/f hfg] af6f]</t>
  </si>
  <si>
    <t>o1dtL af6f] lgdf{0f</t>
  </si>
  <si>
    <t>qm=;+=</t>
  </si>
  <si>
    <t>l;FrfO{</t>
  </si>
  <si>
    <t>j8f :t/Lo of]hgfsf] nflu s'n ah]6 dfu</t>
  </si>
  <si>
    <t>gu/ :t/Lo of]hgfx?</t>
  </si>
  <si>
    <t>s'n hDdf</t>
  </si>
  <si>
    <t>gf;Mbo k'gMlgdf{0f</t>
  </si>
  <si>
    <t>kf;dfu{af6 x]kfnL hfg] af6f] sfnf]kq]</t>
  </si>
  <si>
    <t>;'Gb/a:tL cfbz{ sf]nf]gL ;8s sfnf]kq]</t>
  </si>
  <si>
    <t>;'Gb/a:tL ?kfsf] 3/tkm{sf] af6f]df Ans 5fKg]</t>
  </si>
  <si>
    <t>;fttn]sf] b'O{j6f leqL af6f]</t>
  </si>
  <si>
    <t>9nfg] k'nsf] b'a}tkm{ dflg; cfjthfjt ug]{ k'n lgdf{0f</t>
  </si>
  <si>
    <t>;Gtf]ifL dftf dlGb/af6 gu/sf]6L 6f]n hfg] af6f]</t>
  </si>
  <si>
    <t xml:space="preserve">u'?Ë6f]n v8\u axfb'/ u'?Ësf] 3/ hfg] nufot c? leqL af6f] O{G6/ns /fVg]
 </t>
  </si>
  <si>
    <t>e08f/L ufd]{G6 af6 5xf/L dfu{df 9n ;'wf/ tyf sfnf]kq]</t>
  </si>
  <si>
    <t>s}nfza:tLdf af6f] sfnf]kq], vfg]kfgL kfO{k tyf 9n la:tf/</t>
  </si>
  <si>
    <t>km"naf/L 6f]n k|]d nfdfsf] 3/ lt/sf] af6f] 9nfg</t>
  </si>
  <si>
    <t>nfdfsf] 3'DtL b]lv dfly sfnL dlGb/ hfg] af6f] Aoj:yfkg</t>
  </si>
  <si>
    <t>s[i0fbfO{sf] 3/ af6 O{gf/ hfg] af6f]df 9n la5\ofpg]</t>
  </si>
  <si>
    <t>;'of{]bo jl:tdf kßsfGt ;'j]bLsf] 3/ hfg] tyf dl08vf6f/ hf]8\g] af6f]</t>
  </si>
  <si>
    <t>p;'jfg /]8qm; ejg k5f8Lsf] af6f]</t>
  </si>
  <si>
    <t>vl/af]6 sf/vfgf af6f]</t>
  </si>
  <si>
    <t>lakb hf]lvd Go'gLs/0f ;DaGwL tflnd / lakb ;fdfu|L vl/b</t>
  </si>
  <si>
    <t>;[hgf a:tL 9n, ;8s, vfg]kfgL tyf aQL Aoj:yfkg</t>
  </si>
  <si>
    <t>;a} vfn] tflnd tyf pBdlzn sfo{qmd</t>
  </si>
  <si>
    <t>dxfFsfn dlGb/ hfg] af6f] sfnf]kq]</t>
  </si>
  <si>
    <t>dxfFsfn hghfu[tL df=lj df kmlg{r/ vl/b tyf cGo</t>
  </si>
  <si>
    <t>dxfFsfn dlGb/df Ans tyf l;F9L lgdf{0f</t>
  </si>
  <si>
    <t>afx'g8fF8f lzlz/ clwsf/Lsf] 3/b]lv bfdf]b/ k/fh'nLsf] 3/ ;Dd klx/f] lgoGq0fsf] nflu jfn lgdf{0f</t>
  </si>
  <si>
    <t>;'s'Daf;L a:tL ?b|dtL 6f]n ;+/If0fsf] nflu jfn lgdf{0f</t>
  </si>
  <si>
    <t>g;{/L rf]s ;8s sfnf]kq]</t>
  </si>
  <si>
    <t>k'v'rfM sf}8f]n sNe6{ lgdf{0f</t>
  </si>
  <si>
    <t>zx/L :jf:Yo k|j4{g s]Gb| glhs}sf] kfs{</t>
  </si>
  <si>
    <t>a"9fgLns07 dlGb/ k"j{ tkm{Sf] kfs{</t>
  </si>
  <si>
    <t>j8f :t/Lo ;f}o{ alQ</t>
  </si>
  <si>
    <t>n]vgfy lg/f}nfsf] 3/ cuf8L klx/f] lgoGq0fsf] nflu jfn lgdf{0f</t>
  </si>
  <si>
    <t>a"=g=kf $ lkknaf]6 x'Fb} ^ sf] l;dfgf n'F8]vf]nf 9n Aoj:yfkg</t>
  </si>
  <si>
    <t>Kfl~hs/0f Aoj:yfkg</t>
  </si>
  <si>
    <t>:yflgo tYofÍ ;+sng tyf clen]v Aoa:yfkg</t>
  </si>
  <si>
    <t>ç zflGt 6f]n ;'wf/ ;ldltdf 9n lgdf{0f</t>
  </si>
  <si>
    <t>u}/LufpF /fhs'nf] 9n</t>
  </si>
  <si>
    <t>sk'/rf]s b]lv gflg/fd v8\sfsf] 3/ cuf8L k'n ;Dd 9n Aoj:yfkg</t>
  </si>
  <si>
    <t>:df6{ nfO{6 ;f]nf/ alQ</t>
  </si>
  <si>
    <t>j8f g+= # e/L ;f}o{ ;8s alQ</t>
  </si>
  <si>
    <t>j8fsf] laleGg :yfgdf ;8salQ Aoj:yfkg</t>
  </si>
  <si>
    <t>skg eb|sfnL u'7L ejg tyf la&gt;fd :yn</t>
  </si>
  <si>
    <t>o'lgs 6f]n ax'pkof]uL ;fj{hlgs ejg lgdf{0f</t>
  </si>
  <si>
    <t>dflyNnf] 6';fn nv'rf rf]s lgdf{0f</t>
  </si>
  <si>
    <t>lxl6rf uf gfoa'F af6f] lgdf{0f</t>
  </si>
  <si>
    <t>6'sGrf 6\jfk v]n d}bfg</t>
  </si>
  <si>
    <t>dflyNnf] 6';fn ehg d08n lgdf{0f</t>
  </si>
  <si>
    <t>clgtfsf] 3/ cuf8Lsf] af6f]</t>
  </si>
  <si>
    <t>lslt{{lglw lai6sf] 3/ hfg] af6f]</t>
  </si>
  <si>
    <t>j8f g+= !) / !! sf] l;dfgfdf nId0f e§/fO{sf] 3/b]lv g/]Gb|sf] 3/ ;Dd af6f]</t>
  </si>
  <si>
    <t>dlxnf d}qL ejg</t>
  </si>
  <si>
    <t>cfwf/lznf o'jf Snj kfl6{;g</t>
  </si>
  <si>
    <t>cfod'ns sfo{qmd</t>
  </si>
  <si>
    <t>k~rsGof dfu{ sfnf]kq] tyf gfnf lgdf{0f– rknL</t>
  </si>
  <si>
    <t>j8f g+= $ / ^ sf] l;dfgf sfnf]kq]</t>
  </si>
  <si>
    <t>vfg]kfgL÷;/;kmfO{</t>
  </si>
  <si>
    <t>v]ns'b</t>
  </si>
  <si>
    <t>n}+lus ;dfgtf</t>
  </si>
  <si>
    <t>;8s</t>
  </si>
  <si>
    <t>phf{</t>
  </si>
  <si>
    <t>;+rf/</t>
  </si>
  <si>
    <t>pBf]u÷afl0fHo</t>
  </si>
  <si>
    <t>ko{6g</t>
  </si>
  <si>
    <t>ejg tyf zx/L lasf;</t>
  </si>
  <si>
    <t>ag÷e';+/If0f</t>
  </si>
  <si>
    <t>aftfj/0f ;+/If0f</t>
  </si>
  <si>
    <t>kmf]x]/d}nf tyf 9n</t>
  </si>
  <si>
    <t>hn pTkGg k|sf]k</t>
  </si>
  <si>
    <t>;'/Iff Aoj:yfkg</t>
  </si>
  <si>
    <t>alu{s[t gePsf</t>
  </si>
  <si>
    <t>hDdf /sd -?=_</t>
  </si>
  <si>
    <t>s'n hDdf ?=</t>
  </si>
  <si>
    <t>28,09,20,000M–</t>
  </si>
  <si>
    <t>–</t>
  </si>
  <si>
    <t xml:space="preserve">vfg]kfgLsf] &gt;f]t klxrfg, ;+/If0f tyf kfO{knfO{g la:tf/ </t>
  </si>
  <si>
    <t>j8f :t/Lo of]hgfx?</t>
  </si>
  <si>
    <t>cg';"rL</t>
  </si>
  <si>
    <t>cf=j= @)&amp;%.)&amp;^</t>
  </si>
  <si>
    <t>sfo{If]qut Aoo cg'dfg</t>
  </si>
  <si>
    <t>j8f g</t>
  </si>
  <si>
    <t>Kfz' lasf;</t>
  </si>
  <si>
    <t>pBf]u tyf afl0f{Ho</t>
  </si>
  <si>
    <t>;fdflhs  lasf;</t>
  </si>
  <si>
    <t>:jf:y</t>
  </si>
  <si>
    <t>;+:s[lt k|a4{g</t>
  </si>
  <si>
    <t>Kf'jf{wf/ lasf;</t>
  </si>
  <si>
    <t xml:space="preserve">:yfgLo ;8s </t>
  </si>
  <si>
    <t>cf=j @)&amp;%.)&amp;^</t>
  </si>
  <si>
    <t>cg';"rL ===</t>
  </si>
  <si>
    <t>skg</t>
  </si>
  <si>
    <t>!!</t>
  </si>
  <si>
    <t>s]z/ axfb'/sf] 3/b]lv lgnf]k'n hfg] af6f]</t>
  </si>
  <si>
    <t>gjHof]tL 6f]n vfg]kfgL</t>
  </si>
  <si>
    <t>ufoqL dlGb/sf] pBfg lgdf{0f tyf ;+/If0f</t>
  </si>
  <si>
    <t>jfl;s u0f]z dlGb/ dd{t tyf ;+/If0f</t>
  </si>
  <si>
    <t>;'Gb/a:tL 9n lgdf{0f</t>
  </si>
  <si>
    <t>cf]d gu/ e+ufndf u|fe]n</t>
  </si>
  <si>
    <t>EofnL klAns k5f8L ;j{wg lnDa'sf] 3/b]lv /fdrGb| vqLsf] 3/ ;Dd ;8s sfnf]kq]</t>
  </si>
  <si>
    <t>;'dg clwsf/Lsf] 3/b]lv czf]s a?jfnsf] 3/ lg:sg] af6f]df Ans la5\ofpg]</t>
  </si>
  <si>
    <t>dfg axfb'/ dfu{b]lv ef]nf v8\sfsf] 3/ ;Dd af6f] lgdf{0f</t>
  </si>
  <si>
    <t>uf]Nkm'6f/ leqL ;8s Kofrck</t>
  </si>
  <si>
    <t>d'/f/Lsf] 3/ hfg] af6f]df u|fe]n tyf jfn</t>
  </si>
  <si>
    <t>;'Gb/a:tLsf] leqL ;8s dd{t</t>
  </si>
  <si>
    <t>k's'{6L 6f]nsf] wf/fb]lv uf}FynLsf] rf}/ a'w] d+u|ftLsf] 3/ x'Fb} lbks a?jfnsf] 3/ ;Dd 9n tyf cGo sfo{</t>
  </si>
  <si>
    <t>sf};L t/sf/L Aoj;flos v]tL sfo{qmd</t>
  </si>
  <si>
    <t>plTkl8t hftLsf afnaflnsfsf] nflu kf]iffs, :6]:g/L tyf dlxnfdf nflu xf]hLof/L tflnd</t>
  </si>
  <si>
    <t>j8fleq vfg]kfgL kfO{k la:tf/ of]hgf</t>
  </si>
  <si>
    <t>;'lsnf]  cleofg sfo{qmd</t>
  </si>
  <si>
    <t>kfl/hftdf lrN8«]g kfs{ lgdf{0f  qmdfut</t>
  </si>
  <si>
    <t>afns'df/L :s'nnfO{ kmlg{r/ Aoj:yfkg</t>
  </si>
  <si>
    <t>j8f g+= !@ e/L vfg]kfgL kfO{k la:tf/</t>
  </si>
  <si>
    <t>u0f]z dlGb/ ;+/If0f tyf pBfg lgdf{0f</t>
  </si>
  <si>
    <t>bz}Fsf] ;dodf dlGb/x? /+u/f]ug</t>
  </si>
  <si>
    <t>gjb'uf{ dlGb/df bz}Fsf] 36:yfkgf b]lv gj/fqL k'hf ;Dd k'hf vr{</t>
  </si>
  <si>
    <t>aftfj/0f Aoj:yfkg -sfuhsf] Kn]6 agfpg] d]l;g vl/b_</t>
  </si>
  <si>
    <t>j8f sfof{nosf ultljwLsf] cl8of]÷lel8of] agfO{ k|rf/k|;f/ ug]{</t>
  </si>
  <si>
    <t>:k];n af6 ;fdfv';L vf]nf lg:sg] af6f]df Ans la5\ofpg]</t>
  </si>
  <si>
    <t>elQm :s'naf6 XofKkL sf]nf]gL hfg] af6f]</t>
  </si>
  <si>
    <t>87'ufpF ;fd'bflos ejg</t>
  </si>
  <si>
    <t>dlxnf lasf; tflnd</t>
  </si>
  <si>
    <t>lakb tyf cfktsflng vr{</t>
  </si>
  <si>
    <t>l;/8L sf]nf]gLdf Ans 5fKg]</t>
  </si>
  <si>
    <t>o'jf :j//f]huf/ sfo{qmd</t>
  </si>
  <si>
    <t>;flxTo k|j4{g sfo{qmd</t>
  </si>
  <si>
    <t xml:space="preserve">afnlzIff sfo{qmd </t>
  </si>
  <si>
    <t>s'df/L dlGb/df zf}rfno nufot cGo lgdf{0f</t>
  </si>
  <si>
    <t>af:s]6an sf]6{ dd{t</t>
  </si>
  <si>
    <t>huGgfy If]q clwsf/L ufpF hf]g] af6f]df 9n lgdf{0f</t>
  </si>
  <si>
    <t>&gt;L k~rsGof df=lj kmlg{r/ tyf sDkfp08</t>
  </si>
  <si>
    <t>lbk]z g]kfnLsf] 6f]ndf ;fd'bfoLs ejg lgdf{0f</t>
  </si>
  <si>
    <t>rf6{/ :s'n</t>
  </si>
  <si>
    <t>:jf:Yo dlxnf :jo+;]ljsf kl/rfng</t>
  </si>
  <si>
    <t>Nxf];f/ sfo{qmd</t>
  </si>
  <si>
    <t>v]ns'b d}bfg lasf; tyf k|j4{g</t>
  </si>
  <si>
    <t xml:space="preserve">cTofjZos e}k/L vr{ </t>
  </si>
  <si>
    <t>tf}n'Ë ;dfh ;'wf/df ejg lgdf{0f</t>
  </si>
  <si>
    <t>vqL6f]naf6 d'n ;8ssf] af6f]</t>
  </si>
  <si>
    <t>la=Pd=l; dfu{ ;8s</t>
  </si>
  <si>
    <t>d'xfgkf]v/L k'n lgdf{0f</t>
  </si>
  <si>
    <t>ho eb|sfnL cfwf/e't laBfnonfO{ k|zf;gLs tyf z}lIfs u'0f:t/ Aoj:yfkg</t>
  </si>
  <si>
    <t>x/Lz/0fsf] 3/ b]lv 9n lasf;</t>
  </si>
  <si>
    <t>k|</t>
  </si>
  <si>
    <t>lqmofk'qL ejg 9nfg–k}ofF6f/</t>
  </si>
  <si>
    <t>gf}lng eb|sfnL kfs{ lgdf{0f</t>
  </si>
  <si>
    <t>dfg axfb'/ dfu{ 8fF8fufpF af6f] u|fe]n</t>
  </si>
  <si>
    <t>di6f] s'nb]jtf k|lti7fg cGt/f{l6«o ;Dd]ng</t>
  </si>
  <si>
    <t>;Gtf]ifL dftf dlGb/ cf]/fnf]af6f] b]lv klZrd afF;sf] emfË ;Dd 9n÷af6f]</t>
  </si>
  <si>
    <t>e08f/L ufd]{G6 pQ/–k"|"j{ hfg] af6f]</t>
  </si>
  <si>
    <t xml:space="preserve">dflyNnf] a'9fyf]sL leqLaf6f] </t>
  </si>
  <si>
    <t>;fO{k|; :s"n cuf8L af6f]  la:tf/</t>
  </si>
  <si>
    <t>lg/f}nfsf] 3/ cuf8L ;8s lgdf{0f</t>
  </si>
  <si>
    <t>t'nifL kg]?sf] 3/ cuf8L af6f] la:tf/ tyf 9n lgdf{0f</t>
  </si>
  <si>
    <t>zfGtf g/fn / ;]G8]lah :s'n cuf8Lsf] af6f]</t>
  </si>
  <si>
    <t>ckf6{d]G6 k5f8Lsf] ;8s lgdf{0f</t>
  </si>
  <si>
    <t>Pr cf/ k]]6f]n k+k cuf8Lsf] af6f]df 9n tyf aNs 5fKg] sfd</t>
  </si>
  <si>
    <t>cfbz{gu/ ;8s la:tf/</t>
  </si>
  <si>
    <t>u'/fufO{ 6f]n af6f] 9nfg</t>
  </si>
  <si>
    <t>lrN8|]g lso/ sNa ;8s</t>
  </si>
  <si>
    <t>zfGtL 6f]n af6f] lgdf{0f</t>
  </si>
  <si>
    <t>zfGtL z'/Iff, cg';Gwfg tyf lasf;</t>
  </si>
  <si>
    <t>Go' sf]nf]gL rf]sdf ;fj{hlgs zf}rfno / 9n</t>
  </si>
  <si>
    <t>ब=उ=सि=न</t>
  </si>
  <si>
    <t>श्रोत</t>
  </si>
  <si>
    <t>नेपाल सरकार</t>
  </si>
  <si>
    <t>प्रेदेश सरकार</t>
  </si>
  <si>
    <t>आन्तरिक श्रोत</t>
  </si>
  <si>
    <t>चालु</t>
  </si>
  <si>
    <t>पूँजिगत</t>
  </si>
  <si>
    <t xml:space="preserve">  tYofÍ / clen]v Aoa:yfkg</t>
  </si>
  <si>
    <t>4=1=1</t>
  </si>
  <si>
    <t>4=2=1</t>
  </si>
  <si>
    <t>4=2=2</t>
  </si>
  <si>
    <t>4=2=3</t>
  </si>
  <si>
    <t>4=2=4</t>
  </si>
  <si>
    <t>4=2=5</t>
  </si>
  <si>
    <t>4=2=6</t>
  </si>
  <si>
    <t>4=3=1</t>
  </si>
  <si>
    <t>5=1=2</t>
  </si>
  <si>
    <t>5=3=1</t>
  </si>
  <si>
    <t>5=3=2</t>
  </si>
  <si>
    <t>5=4=1</t>
  </si>
  <si>
    <t>5=4=2</t>
  </si>
  <si>
    <t>5=4=3</t>
  </si>
  <si>
    <t>1=1=1</t>
  </si>
  <si>
    <t>1=1=2</t>
  </si>
  <si>
    <t>1=2=1</t>
  </si>
  <si>
    <t>1=2=2</t>
  </si>
  <si>
    <t>1=3=1</t>
  </si>
  <si>
    <t>1=3=2</t>
  </si>
  <si>
    <t>1=3=3</t>
  </si>
  <si>
    <t>1=3=4</t>
  </si>
  <si>
    <t>1=3=5</t>
  </si>
  <si>
    <t>1=3=6</t>
  </si>
  <si>
    <t>1=4=1</t>
  </si>
  <si>
    <t>1=4=2</t>
  </si>
  <si>
    <t>1=4=3</t>
  </si>
  <si>
    <t>3=1=1</t>
  </si>
  <si>
    <t>3=1=2</t>
  </si>
  <si>
    <t>3=1=3</t>
  </si>
  <si>
    <t>3=1=4</t>
  </si>
  <si>
    <t>3=1=5</t>
  </si>
  <si>
    <t>3=1=6</t>
  </si>
  <si>
    <t>3=1=7</t>
  </si>
  <si>
    <t>3=1=8</t>
  </si>
  <si>
    <t>3=2=1</t>
  </si>
  <si>
    <t>3=2=2</t>
  </si>
  <si>
    <t>3=2=3</t>
  </si>
  <si>
    <t>3=2=4</t>
  </si>
  <si>
    <t>3=3=1</t>
  </si>
  <si>
    <t>सूचना प्रविधी  तथा क्षमता विकाश</t>
  </si>
  <si>
    <t>#!#!!^</t>
  </si>
  <si>
    <t>#$)*)@</t>
  </si>
  <si>
    <t>#$)!)&amp;</t>
  </si>
  <si>
    <t>#$)!)%</t>
  </si>
  <si>
    <t>#$#!)@</t>
  </si>
  <si>
    <t>माटो परिक्षण तथा सूधार सेवा कार्यक्रम</t>
  </si>
  <si>
    <t>कृषि व्यवसाय प्रवर्धन तथा वजार विकास</t>
  </si>
  <si>
    <t>सहकारी खेति , साना सिंचाई तथा मल विउ ढुवानी कार्यक्रम</t>
  </si>
  <si>
    <t>1=1=3</t>
  </si>
  <si>
    <t>1=1=4</t>
  </si>
  <si>
    <t>पशु स्वास्थय, रोग अन्वेषण सेवा तथा क्वारेन्टाईन सेवा</t>
  </si>
  <si>
    <t>पशु विकास सेवा कार्यक्रम</t>
  </si>
  <si>
    <t>जम्मा</t>
  </si>
  <si>
    <t>कुल जम्मा</t>
  </si>
  <si>
    <t xml:space="preserve">   </t>
  </si>
  <si>
    <t>बैदेशिक</t>
  </si>
  <si>
    <t>कृषि विकास कार्यक्रम</t>
  </si>
  <si>
    <t>1=1=5</t>
  </si>
  <si>
    <t>प्राथमिक स्वास्थय सेवा</t>
  </si>
  <si>
    <t>राष्ट्रिय स्वास्थय शिक्षा , सूचना तथा सूञ्चार</t>
  </si>
  <si>
    <t>एकिकृत जिल्ला स्वास्थय कार्यक्रम</t>
  </si>
  <si>
    <t>क्षयरोग नियनत्रण</t>
  </si>
  <si>
    <t>1=2=3</t>
  </si>
  <si>
    <t>3=1=9</t>
  </si>
  <si>
    <t xml:space="preserve">पशु बिकास तथा चौपाया ब्यबस्थापन </t>
  </si>
  <si>
    <t>साना तथा घरेलु बिकास कार्यक्रम</t>
  </si>
  <si>
    <t>युवा उद्यमशिल, उत्प्रेरक तालिम तथा साझेदारी कार्यक्रम</t>
  </si>
  <si>
    <t>नगर  सहकारी पसल तथा साझेदारी कार्यक्रम (नमुना सुपथ मुल्य पसल)</t>
  </si>
  <si>
    <t>कोसेली घर निर्माण तथा प्रवद्र्धन</t>
  </si>
  <si>
    <t>बजार बिकास तथा प्रवद्र्धन योजना कार्यक्रम</t>
  </si>
  <si>
    <t>रोजगार तालिम र प्रवद्र्धन कार्यक्रम</t>
  </si>
  <si>
    <t>पर्यटन पूर्वाधार निर्माण</t>
  </si>
  <si>
    <t>होटल ब्यवसाय तथा होमस्टे तालिम</t>
  </si>
  <si>
    <t>शंखरे डाँडा पर्यटकिय पार्क निर्माण</t>
  </si>
  <si>
    <t>सामुदायिक बनमा पर्यापर्यटन÷उद्यम प्रवद्र्धन</t>
  </si>
  <si>
    <t>शहकारी तथा आर्थिक बिकास</t>
  </si>
  <si>
    <t>सबैको लागि शिक्षा( आधारभूत माध्यमिक तह</t>
  </si>
  <si>
    <t>बिद्यालय शिक्षा बिकास कार्यक्रम</t>
  </si>
  <si>
    <t>बिद्यालय भौतिक सुधार कार्यक्रम</t>
  </si>
  <si>
    <t>प्राबिधिक शिक्षा तथा सिप बिकास कार्यक्रम</t>
  </si>
  <si>
    <t>ई.सि.डि. बिकास कार्यक्रम</t>
  </si>
  <si>
    <t>शिक्षक तालिम तथा क्षमता बिकास कार्यक्रम</t>
  </si>
  <si>
    <t xml:space="preserve">कपन बहुमुखी क्याम्पस </t>
  </si>
  <si>
    <t>नगर बिकासमा बिद्यालय र शैक्षिक संस्थाको सहभागिता  कार्यक्रम</t>
  </si>
  <si>
    <t>स्वास्थ चौकी पूर्वाधार बिकास कार्यक्रम</t>
  </si>
  <si>
    <t>स्वास्थ बिकास तथा प्रवद्र्धन कार्यक्रम</t>
  </si>
  <si>
    <t>नगर अस्पताल साझेदारी कार्यक्रम</t>
  </si>
  <si>
    <t>स्वास्थ्य नीति संरचनाको संस्थागत बिकास कार्यक्रम</t>
  </si>
  <si>
    <t>स्वास्थ स्वयंसेविका परिचालन, प्रोत्साहन तथा बिकास कार्यक्रम</t>
  </si>
  <si>
    <t>खानेपानी बिकास तथा बितरण कार्यक्रम</t>
  </si>
  <si>
    <t>नेपाल अन्तर्राष्ट्रिय कृष्ण भावनमृत संघ</t>
  </si>
  <si>
    <t>बंगलामुखी मन्दिर परिसर सुधार तथा सत्तल निर्माण</t>
  </si>
  <si>
    <t>कृष्ण मन्दिर भजन गृह निर्माण तथा मर्मत</t>
  </si>
  <si>
    <t>धर्म ,संस्कृति, परम्परा बिकास तथा संरक्षण कार्यक्रम</t>
  </si>
  <si>
    <t>खेलकुद नीति निर्माण एवं बिकास कार्यक्रम</t>
  </si>
  <si>
    <t>खेलकुद पूर्वाधार बिकास</t>
  </si>
  <si>
    <t>कपन ह्याण्डबल बहुउद्देश्यीय पूर्वाधार निर्माण</t>
  </si>
  <si>
    <t>गरिव पिछडिएका बर्ग उत्थान कार्यक्रम</t>
  </si>
  <si>
    <t>लक्षित बर्ग उत्थान तथा बिकास कार्यक्रम महिला,बालबालिका अपाङ,अशक्त, जनजाती,दलित आदी</t>
  </si>
  <si>
    <t>पार्क तथा डि. पि. आर. निर्माण</t>
  </si>
  <si>
    <t>साझेदारी कोष</t>
  </si>
  <si>
    <t>साप्रेढुंगा  राम मन्दिर सडक निर्माण योजनाः क्रमागत</t>
  </si>
  <si>
    <t>डठुगाउँ, खड्का गाउँ, पाँसिकोट सडकः क्रमागत</t>
  </si>
  <si>
    <t>कुमारीथान जनचोक  धोबीखोला कोरिडोर ढल सडक</t>
  </si>
  <si>
    <t>चन्द्र पौडेलको घरदेखि दारेगौँडा सडक</t>
  </si>
  <si>
    <t>मितेरी मार्ग ः क्रमागत</t>
  </si>
  <si>
    <t>विविध भैपरी आउने सडकहरु</t>
  </si>
  <si>
    <t>कालोपत्रे सडक मर्मत सम्भार</t>
  </si>
  <si>
    <t>नगर गेट, बूढानीलकण्ठ सडक</t>
  </si>
  <si>
    <t>बूढानीलकण्ठ मन्दिर गेट</t>
  </si>
  <si>
    <t>सह लगानी कार्यक्रम</t>
  </si>
  <si>
    <t>सार्वजनिक शौचालय</t>
  </si>
  <si>
    <t>नगर हल, संग्रहालय अध्ययन योजना निर्माण</t>
  </si>
  <si>
    <t>उज्यालो नगर कार्यक्रम साझेदारी</t>
  </si>
  <si>
    <t>शहर पहिचान तथा ग्रिनबोर्ड निर्माण</t>
  </si>
  <si>
    <t>कार्यालय फर्निचर तथा फर्निसिङ</t>
  </si>
  <si>
    <t>साझेदारी नर्सरी संचालन कार्यक्रम</t>
  </si>
  <si>
    <t>हरीयाली नगर बृक्षारोपण कार्यक्रम</t>
  </si>
  <si>
    <t>साझेदारी बाताबरण बिकास कार्यक्रम</t>
  </si>
  <si>
    <t>फोहार नगरौँ, हरीयाली बढाऔँ कौसी खेती कार्यक्रम</t>
  </si>
  <si>
    <t>सार्वजनिक जग्गा संरक्षण तथा पार्क निर्माण</t>
  </si>
  <si>
    <t>चिसिनी, डकुर्नी, पञ्चकन्या, कौडोल, कपन, जगडोल क्षेत्रमा पार्क निर्माण</t>
  </si>
  <si>
    <t>फोहर मैला ब्यवस्थापन योजना</t>
  </si>
  <si>
    <t>फोहर मैला र बातावरणीय जनचेतना मुलक कार्यक्रम</t>
  </si>
  <si>
    <t>डस्टबिन प्रयोग योजना अभियान कार्यक्रम</t>
  </si>
  <si>
    <t>मुख्य सडक सरसफाई योजना</t>
  </si>
  <si>
    <t>बिपद ब्यवस्थापनको संस्थागत संरचना निर्माण एवं बिकास कार्यक्रम</t>
  </si>
  <si>
    <t>दुई वडामा बिपद ब्यवस्थापन केन्द्र स्थापना</t>
  </si>
  <si>
    <t>बिपद ब्यवस्थापन कोष स्थापना</t>
  </si>
  <si>
    <t>बिपद ब्यवस्थापन खर्च आपतकालिन</t>
  </si>
  <si>
    <t>बिपद ब्यवस्थापन सामाग्री खरिद</t>
  </si>
  <si>
    <t>भैपरी आउने खर्च</t>
  </si>
  <si>
    <t>नगर प्रोफाईल गुरुयोजनाको परामर्श सेवा तथा ऐन÷कार्यविधि निर्माण</t>
  </si>
  <si>
    <t xml:space="preserve"> बिषयगत बिभिन्न समिति संचालन खर्च</t>
  </si>
  <si>
    <t>न्यायिक समिति संचालन खर्च</t>
  </si>
  <si>
    <t>शान्ती शुरक्षा ब्यबस्थापन तथा प्रबद्धन</t>
  </si>
  <si>
    <t>महानगरीय प्रहरी प्रभाग बुढानीलकण्ठ</t>
  </si>
  <si>
    <t>पदाधिकारी , कर्मचारी क्षमता अभिबृद्धि तालिम</t>
  </si>
  <si>
    <t>ई–गभन्र्यान्स प्रवद्र्धन</t>
  </si>
  <si>
    <t>पदाधिकारी , कर्मचारी पुन ताजगीःकार्यक्रम</t>
  </si>
  <si>
    <t>नितिगत प्रशासनिक तथा व्यवस्थापन खर्च</t>
  </si>
  <si>
    <t xml:space="preserve">सूधारीएको चुलो -(बायोमास) प्रविधि जडान </t>
  </si>
  <si>
    <t>सौर्य उर्जा प्रविधि जडान</t>
  </si>
  <si>
    <t>बायोग्यास जडान</t>
  </si>
  <si>
    <t>कृषि चुन वितरण</t>
  </si>
  <si>
    <t>कृषि वस्तु निर्यात प्रबर्धनको लागि ससर्त व्याज अनुदान</t>
  </si>
  <si>
    <t>कृषक पाठशाला संञ्चालन पशु  कृषि सम्बन्धमा</t>
  </si>
  <si>
    <t>कृषक पाठशाला संञ्चालन पशु कृषि सम्बन्धमा</t>
  </si>
  <si>
    <t>साना सिचाई निर्माण / मर्मत संभार / पल्षाटिक पोखरि निर्माण /हिउ पोखरि निर्माण</t>
  </si>
  <si>
    <t>डिजिज सर्भिलेन्स तथा रिपोर्टिङ, ईपिडेमियोलोजिकल रिपोर्टिङ आउटब्रेक ईन्भेष्टिगेषन</t>
  </si>
  <si>
    <t>व्यवसायिक पशु फार्म प्रवर्धन कार्यक्रम ( गाई/भैसि/भेडा/बाख्रा/ वंगुर)</t>
  </si>
  <si>
    <t>नश्र्ल सुधारका लागि कृत्रीम गर्भाधारण</t>
  </si>
  <si>
    <t>पशुपंक्षी( गाई / भैसी /भेडा /बाख्रा/वंगुर) तथा पशु अहार श्रोतकेन्द्र विकास सहयोग</t>
  </si>
  <si>
    <t>वातावरण सरसफाई आयोजना</t>
  </si>
  <si>
    <t>वातावरण सरसफाई सम्बन्धि कार्यक्रम संञ्चालन</t>
  </si>
  <si>
    <t>सरसफाई सम्बन्धि निर्माण कार्य</t>
  </si>
  <si>
    <t>पुरातात्विक संरक्षण</t>
  </si>
  <si>
    <t>संस्कृति प्रवर्दन कार्यक्रम</t>
  </si>
  <si>
    <t>बालकुमारी मन्दिर भजन तथा पाटी निर्माण तथा सुधार</t>
  </si>
  <si>
    <t>बूढानीलकण्ठ क्षेत्र बिकास समिति( सरकारी निकाय समिति एंव बोर्डहरुलाई निशर्त चालु अनुदान</t>
  </si>
  <si>
    <t>बूढानीलकण्ठ क्षेत्र बिकास समिति( पूँजीगत अनुदान)</t>
  </si>
  <si>
    <t>विन्ध्यवासिनि मन्दिर अधुरो कार्य गर्ने कपन बूनपा</t>
  </si>
  <si>
    <t xml:space="preserve">#)*!!*  </t>
  </si>
  <si>
    <t>राष्ट्रिय ग्रामीण तथा नविकरणीय उर्जा कार्यक्रम</t>
  </si>
  <si>
    <t>सामुदायिक तथा कवुलियती वन विकास कार्यक्रम</t>
  </si>
  <si>
    <t>समाज कल्याण कार्यक्रम ( जेष्ठ नागरिक कार्यक्रम समेत)</t>
  </si>
  <si>
    <t>समुदायमा आधारित  पुनस्थापना कार्यक्रम</t>
  </si>
  <si>
    <t>जेष्ठ नागरिक सम्बन्धि सरोकारवाला वीच अन्तरकृया</t>
  </si>
  <si>
    <t>जेष्ठ नागरिक सम्बन्धि दिवसीय कार्यक्रम (अल्जाइमर्श चेतना दिवस, जेष्ठ नागरिक प्रति हुने दुर्व्यहार विरुद्धको दिवस, अन्तराष्ट्रिय जेष्ठ नागरिक दिवस)</t>
  </si>
  <si>
    <t>बाल कल्याण कार्यक्रम</t>
  </si>
  <si>
    <t xml:space="preserve"> बाल क्लव गठन, दण्ड सजाय, यौनजन्य दुब्र्यवहारको न्युनीकरण</t>
  </si>
  <si>
    <t>आय तर्फ</t>
  </si>
  <si>
    <t>वित्तिय समानिरण( नेपाल सरकार)</t>
  </si>
  <si>
    <t>वित्तिय समानिरण( प्रदेश सरकार सरकार)</t>
  </si>
  <si>
    <t>प्राप्त हुन बाँकी</t>
  </si>
  <si>
    <t>राजश्व वाडफाँड( नेपाल सरकार)</t>
  </si>
  <si>
    <t>अल्या मौज्दात</t>
  </si>
  <si>
    <t>आन्तरिक राजश्व</t>
  </si>
  <si>
    <t>अन्य आय( मालपोत, घर जग्गा राजश्व)</t>
  </si>
  <si>
    <t>शर्शत अनुदान</t>
  </si>
  <si>
    <t>राजश्व वाडफाड नेपाल सरकार</t>
  </si>
  <si>
    <t>सर्शत अनुदान प्रदेश सरकार</t>
  </si>
  <si>
    <t>सामाजिक सुरक्षा</t>
  </si>
  <si>
    <t>LGCDP</t>
  </si>
  <si>
    <t>जम्मा(१+२+३+४)</t>
  </si>
  <si>
    <t>जम्मा(३+४)</t>
  </si>
  <si>
    <t>जम्मा(१+२)</t>
  </si>
  <si>
    <t>जम्मा (५+६)</t>
  </si>
  <si>
    <t>जम्मा( ७-१०)</t>
  </si>
  <si>
    <t>कुल जम्मा (१-१०)</t>
  </si>
  <si>
    <t>सि.न.</t>
  </si>
  <si>
    <t>शिर्षक</t>
  </si>
  <si>
    <t>रकम</t>
  </si>
  <si>
    <t>कैफियत</t>
  </si>
  <si>
    <t>व्यय  तर्फ</t>
  </si>
  <si>
    <t>कुल बजेट</t>
  </si>
  <si>
    <t>चालु तर्फ</t>
  </si>
  <si>
    <t>नपा तर्फ</t>
  </si>
  <si>
    <t>वडा तर्फ</t>
  </si>
  <si>
    <t xml:space="preserve">दायित्व </t>
  </si>
  <si>
    <t>शिक्षा स्वास्थय र अन्य विषयगत शाखा</t>
  </si>
  <si>
    <t>जम्मा(१-२)</t>
  </si>
  <si>
    <t>जम्मा(३-६)</t>
  </si>
  <si>
    <t>कुल जम्मा(१-६)</t>
  </si>
  <si>
    <t>पूँजिगत तर्फ</t>
  </si>
  <si>
    <t>गत आवको भुक्तानी दिन बाँकी दायित्व</t>
  </si>
  <si>
    <t>न.पा विकास आयोजना</t>
  </si>
  <si>
    <t>1=5</t>
  </si>
  <si>
    <t>2=1=1</t>
  </si>
  <si>
    <t>2=1=2</t>
  </si>
  <si>
    <t>जम्मा (७-१०)</t>
  </si>
  <si>
    <t>योजना तर्फ जम्मा:</t>
  </si>
  <si>
    <t>१) वडाको :</t>
  </si>
  <si>
    <t>२) न.पाको:</t>
  </si>
  <si>
    <t>आ.व. २०७५।७६</t>
  </si>
  <si>
    <t>बूढानीलकण्ठ नगरपालिका</t>
  </si>
  <si>
    <t>प्रस्तावित आय व्यय विवरण</t>
  </si>
  <si>
    <t>2=1=3</t>
  </si>
  <si>
    <t>2=1=4</t>
  </si>
  <si>
    <t>2=1=5</t>
  </si>
  <si>
    <t>2=1=6</t>
  </si>
  <si>
    <t>2=1=7</t>
  </si>
  <si>
    <t>2=1=8</t>
  </si>
  <si>
    <t>2=1=9</t>
  </si>
  <si>
    <t>वन वातावरण तथा विपद ब्यबस्थापन</t>
  </si>
  <si>
    <t>स्थांस्थागत सुशासन तथा सेवा प्रवाह</t>
  </si>
  <si>
    <t>बालबालिका माथि हुने शाररिक मानसिक दण्ड सजाय तथा यौन जन्य दुर्व्याहार</t>
  </si>
  <si>
    <t>महिला विकास कार्यक्रम ( महिला जागृति कार्यक्रम समेत )</t>
  </si>
  <si>
    <t>रा.प.तृ. वि.को तलब</t>
  </si>
  <si>
    <t>रा.प.अन.द्धि.. वि. तलब</t>
  </si>
  <si>
    <t>रा.प.अन.प्र.वि.को तलब</t>
  </si>
  <si>
    <t>महंगी भत्ता</t>
  </si>
  <si>
    <t>लैंगिक हिंसा निवारणमा न्यायिक समितिको क्षमता विकास तालिम</t>
  </si>
  <si>
    <t>नेतृत्व तथा संस्थागत विकास तालिम</t>
  </si>
  <si>
    <t>सामाजिक परिचालकहरुको प्रोत्साहन भत्ता</t>
  </si>
  <si>
    <t>समुह गठन तथा परिचालन</t>
  </si>
  <si>
    <t xml:space="preserve">समुह सदस्यको अनुशिक्षण </t>
  </si>
  <si>
    <t>अन्तराष्ट्रिय महिला दिवस</t>
  </si>
  <si>
    <t>खेलकुद विकास कार्यक्रम</t>
  </si>
  <si>
    <t>राष्ट्रपति रनिङ शिल्ड प्रतियोगिता</t>
  </si>
  <si>
    <t>कर्मचारीहरुजो तलब वापतको खर्च</t>
  </si>
  <si>
    <t>स्थानीय भत्ता</t>
  </si>
  <si>
    <t>अन्य स्वास्थय कर्मचारीको फिल्ड भत्ता</t>
  </si>
  <si>
    <t>अन्य भत्ता</t>
  </si>
  <si>
    <t>कर्मचारीहरुको पोशाक भत्ता</t>
  </si>
  <si>
    <t>पाले, स्विपर, गार्ड, बगैँचे, का.स. आदिको सेवा करारमा लिने</t>
  </si>
  <si>
    <t>कार्यालय मसलन्द सामान, पानि, विजुलि, संञ्चार , घर भाडा, भ्रमण खर्च</t>
  </si>
  <si>
    <t>स्वास्थय प्रवर्धन( मेरो बर्ष अभियान, महामारी, सर्ने , नसर्ने रोग रोकथाम, प्रजनन तथा बाल बातावरण स्वास्थय आदि ) स्वास्थय संञ्चार सचेतना कार्यक्रम</t>
  </si>
  <si>
    <t>भिटामिन ए क्यापसुल आम वितरण कार्यक्रमको लागि म.स्वा.स्व. परिचालन खर्च(२ चरण कार्तिक र बैशाख)</t>
  </si>
  <si>
    <t xml:space="preserve">किशोरी पोषण लक्षित विद्यालय स्वास्थय तथा पोषण कार्यक्रम ( किशोरिलाई आईरन चक्कि वितरण समेत) को समिक्षा तथा पुनर्ताजगी र पुराना जिल्लामा कार्यल्रम निरन्तर संञ्चालन </t>
  </si>
  <si>
    <t xml:space="preserve">एकिकृत शिशु तथा बाल्यकालिन पोषण र सुक्ष्म पोषकत्तव(बाल भिटा) समुदाय प्रबर्द्धन कारयक्रम समिक्षा, पुनरावलोकन र निरन्तर सञ्चालन </t>
  </si>
  <si>
    <t>पोषण सम्बन्धि राष्ट्रिय दिवस संञ्चालन ( स्तनपान सपताह,आयोडिन महिना, विद्यालय स्वास्थय तथा पोषण सप्ताह आदि लगायत कार्य सञ्चालन)</t>
  </si>
  <si>
    <t>शिघ्र कुपोषणको एकिकृत व्यवस्थापन कार्यक्रम निरन्तर सञ्चालन ( कार्यक्रमको निरन्तरता, पुनरावलोकन तथा नयाँ तथा विद्धमान स्वास्थय कर्मीहरुको ज्ञान शिप क्षमता अभिबृद्ध)</t>
  </si>
  <si>
    <t>एच.एम.आई.एस.को तालिम (५०) र अभिलेख तथा प्रतिवेदन फारम छपाई (५०)</t>
  </si>
  <si>
    <t>स्वास्थय चौकी / प्राथमिक स्वास्थञ केन्द्रहरुको सुदृढीकरण क्रियाकलाप</t>
  </si>
  <si>
    <t>महामरी तथा प्रकोप जन्य रोगहरुको अवस्थामा RRT /CRRT परिचाल गर्ने , चौमासिक रिभ्यु तथा अभिमुखिकरण गर्ने</t>
  </si>
  <si>
    <t>स्वास्थय चौकि स्तरमा औजार उपकरण , फर्निचर, साथै स्वास्थञ संस्था मार्फत सुधार(पूँजिगत)</t>
  </si>
  <si>
    <t>स्थानीय तहका स्वास्थय युनिटमा DHIS २ सिष्टम सेटपका लागि कम्पुटर खरिद (पूँजिगत)</t>
  </si>
  <si>
    <t>औषधी, भ्याक्सिन साधन सामाग्री रिप्याकिङ तथा ढुवानी र पुन वितरण समेत</t>
  </si>
  <si>
    <t>स्थापना भएको र थप हुने शहरी स्वास्थय केन्द्र सञ्चालन अनुदान</t>
  </si>
  <si>
    <t>नि:शुल्क स्वास्थय सेवाका लागी औषधी खरिद</t>
  </si>
  <si>
    <t>सामाजिक परिक्षण कार्यक्रम ( पुरानो तथा नंया थप हुने स्वास्थय संस्था)</t>
  </si>
  <si>
    <t>शहरी स्वास्थय प्रवर्धन केन्द्र सञ्चालन तथा स्थापना</t>
  </si>
  <si>
    <t>नियमित रुपमा खानेपानीको गुणस्तर निगरानी गर्ने</t>
  </si>
  <si>
    <t>अस्पातालहरुमा पाठेघरको मुखको क्यान्सर जाँचको लागि VIA Set तथा सिल्कन रड प्रेशरी खरिद</t>
  </si>
  <si>
    <t>परिवार स्वास्थय कार्यक्रमको लागि पार्टोग्राफ, DMT, MEC wheel, flow chart job aid सहित फर्म फरमेट छपाई</t>
  </si>
  <si>
    <t>पालिका बाट अनुगमन मुल्याङकन ( प्रजनन स्वास्थय कार्यक्रमहरुको Facility हरु सम्म)</t>
  </si>
  <si>
    <t>अस्पताल तथा Birthing Centerमा २४ घण्टा प्रसुति सेवा सञ्चालन गर्न करारमा अनमि नियुक्ति</t>
  </si>
  <si>
    <t>अव्ष्टेटिक फिस्टुला र पाठघर खस्ने रोगीको स्क्रिनिङ, रिंगपेशरी तथा VIA जाँच</t>
  </si>
  <si>
    <t>आमा सुरक्षा कार्यक्रम सेवा प्रदान शोधभर्ना, यातयात खर्च, गर्भवति तथा सुत्केरी उत्प्रेरणा सेवा (4th ANC), निशुल्क गर्भपतन, जिल्ला अस्पताल र सोभन्दा तलका सरकारी स्वास्थय संस्थाहरुमा प्रसुति हुने सुत्केरी तथा नवजात शिशुलाई न्यानो झोला( लुगा सेट)</t>
  </si>
  <si>
    <t>आई.यु.सि.डि. तथा ईम्प्लान्ट सेवा प्रदान</t>
  </si>
  <si>
    <t>परिवार नियोजन , सुरक्षित मातृत्व ,FCHV सेवा दिवस मनाउने</t>
  </si>
  <si>
    <t>वन्धयाकरण घुम्तिशिविर अगावै म.स्वा.से. संग छलफल</t>
  </si>
  <si>
    <t>गाउघर  क्लिनिक सञ्चालन यातायत खर्च</t>
  </si>
  <si>
    <t>म.स्वा.स्व.सेहरुलाई पोशक भत्ता</t>
  </si>
  <si>
    <t>म.स्वा.स्व.से. अर्घबार्षिक समिक्षा बैठक(जना)</t>
  </si>
  <si>
    <t>म.स्वा.स्व.से. हरुलाई दीर्धकालिन सेवाको लागि सम्मानजनक विदाई (जना)</t>
  </si>
  <si>
    <t>लामो अन्तरको जन्मानतरका लागी सेटलाईट सेवा</t>
  </si>
  <si>
    <t>किशोर किशोरी कार्यक्रम अन्तरगत महिनावारी स्वास्थय व्यवस्थापनको लागी स्कुलमा स्यानेटेरी प्याड वितरण</t>
  </si>
  <si>
    <t>रोटा खोप शुरुवात गर्न स्वास्थय संस्था स्तरमा स्वास्थय कर्मीहरुको अभिमुखिकरण एक दिने</t>
  </si>
  <si>
    <t>नगद अनुदान-गाभी</t>
  </si>
  <si>
    <t>पूर्ण खोप गापा, नपा सुनिश्चितता र दिगोपना सुक्षम योजना अध्यावधिको लागि नपा, गाप खोप समन्वय समिति, स्वास्थय संस्था प्रमुख सहित नपा प्रमुख तथा वडा प्रमुखहरु र सरोकारावालाहरुको १ दिने गोष्ठी</t>
  </si>
  <si>
    <t>सो=भ-दाताको संयुक्त कोष_</t>
  </si>
  <si>
    <t>खोपको पहुँच बढाई छुट बच्चालाई खोप खोप दिलाई पूर्णखोप सुनिश्चितता गर्न बैशाख महिनालाई खोप महिना संञ्चालन गर्ने</t>
  </si>
  <si>
    <t>पूर्ण खोपको दिगोपनाका लागि साझेदार र स्थानीय स्वास्थय संस्था सञ्चालन तथा व्यवस्थापन समितिको सदस्य र वडा खोप समन्वय समितिहरुसँग अन्तरकृया, स्थानीय योजना निर्माण( सबै स्वास्थय संस्था)</t>
  </si>
  <si>
    <t>पहँच नपुगेका र ड्रपआउट( छुट) बच्चाको खोजि तथा पुर्ण खोप दिलाउन महिला स्वास्थय सेविकाहरुलाई अभिमुखिकरण र योजना निर्माण ( सबै स्वास्थय संस्था)</t>
  </si>
  <si>
    <t>बाह्य खोप केन्द्रको भवन निर्माण</t>
  </si>
  <si>
    <t>पालिका स्तरमा खोप एन , नियमावली। ए.ई.एफ.आई.को जानकारी खोप कार्यक्रमको समिक्षा , सूक्षम योजना अध्यावधिक कार्यक्रम २ दिने ( स्वास्थय संस्था प्रमुख, खोप कार्यकर्ता समेत)</t>
  </si>
  <si>
    <t>पूर्ण खोप नपा भेरिफिकेसन, अनुगमन तथा घोषणा सभा व्यवस्थापन</t>
  </si>
  <si>
    <t>कम्युनिटि डटस कार्यक्रम लागु  भैसकेका  जिल्लामा कार्यक्रम सञ्चालन खर्च</t>
  </si>
  <si>
    <t>उपचार केन्द्रहरुमा आकास्मिक अवस्थामा औषधि, ल्याब सामाग्री ढुवानी फर्म फरमेट फोटोकपि, मर्मत सम्भार, ल्याव तथा आवश्यक सामाग्री खरिद र ई.टि.वि. रजिष्टार हध्यावधिक</t>
  </si>
  <si>
    <t>स्वास्थय संस्थाबाट टाढा रहेका बस्ती तथा स्वास्थय सेवामा पहुच कम भएका जनसंख्यामा माईक्रोस्कपिक क्याम्प सञ्चालन</t>
  </si>
  <si>
    <t>कारागार, गुम्बा स्कुल बृद्धाश्रम,उद्योग भएका क्षेत्र, घना वस्ति, लगायत अन्य क्षयरोगको जोखिमयुक्त जनसंख्यामा माईक्रोस्कपिक क्याम्प सञ्चालन</t>
  </si>
  <si>
    <t>उपचार केन्द्रहरुमा गई अनुगमन तथा मुल्यांङकन गरी कार्यक्रमको गुणस्तरियता सुनिस्चितता गर्ने</t>
  </si>
  <si>
    <t>निजि स्वास्थय संस्था( अस्पताल, नर्सिंङ होम, पोलिक्लिनिक) संग सम्नवय गरी क्षयरोग उपचार व्यवस्थापन मूल प्रवाहीकरण निरन्तरता</t>
  </si>
  <si>
    <t>रेफरल हस्पिटल( कान्ति बाल , त्री.वि. शिक्षण, वीर, प्रहरी , सैनिक, निजामति, पाटन स्वास्थय .वि.प्र.., तथा भक्तपुर अस्पताल) तथा क्षेत्रीय , उप क्षेत्रीय र अञ्चल अस्पतालसंग क्षयरोग निदान तथा उपचार व्यवस्थापन सुदृढीकरण निरन्तरता</t>
  </si>
  <si>
    <t>पी.वि.सी. विरामी तथा परिवारको क्षयरोग परिक्षण गर्न यातायत खर्च</t>
  </si>
  <si>
    <t>उपचाररत क्षयरोगका विरामीहरुको उपचारको कोर्हट नतिजा , कार्यक्रमको प्रगति एंव चुनौति र क्षयरोग कार्यक्रममा भएका नया विषयमा उपचार केन्द्रका स्वास्थयकर्मीहरुको अध्यावधिक गर्ने उपचार केन्द्र स्तर कोहर्ट विश्लेषण कार्यक्रम</t>
  </si>
  <si>
    <t>पुन:उपचार क्याटेगोरीमा भएका सबै पी.बि.सी. विरामीहरुलाई उपचार अवधिभर पोषण भत्ता</t>
  </si>
  <si>
    <t>२४ घण्टे सेवा हुने स्वास्थय संस्थामा क्षयरोगमैत्री उपचार केन्द्र स्थापना</t>
  </si>
  <si>
    <t>जंगलादेवी मन्दिर छेउको सार्वजनिक जग्गा संरक्षण तथा पार्क निर्माण</t>
  </si>
  <si>
    <t>1=2=4</t>
  </si>
  <si>
    <t>1=2=5</t>
  </si>
  <si>
    <t>2=2=1</t>
  </si>
  <si>
    <t>2=2=2</t>
  </si>
  <si>
    <t>2=2=3</t>
  </si>
  <si>
    <t>2=2=4</t>
  </si>
  <si>
    <t>2=2=5</t>
  </si>
  <si>
    <t>2=2=6</t>
  </si>
  <si>
    <t>2=2=7</t>
  </si>
  <si>
    <t>2=2=8</t>
  </si>
  <si>
    <t>2=2=9</t>
  </si>
  <si>
    <t>2=2=10</t>
  </si>
  <si>
    <t>2=2=11</t>
  </si>
  <si>
    <t>2=2=12</t>
  </si>
  <si>
    <t>2=2=13</t>
  </si>
  <si>
    <t>2=2=14</t>
  </si>
  <si>
    <t>2=2=15</t>
  </si>
  <si>
    <t>2=2=16</t>
  </si>
  <si>
    <t>2=2=17</t>
  </si>
  <si>
    <t>2=2=18</t>
  </si>
  <si>
    <t>2=2=19</t>
  </si>
  <si>
    <t>2=2=20</t>
  </si>
  <si>
    <t>2=2=21</t>
  </si>
  <si>
    <t>2=2=22</t>
  </si>
  <si>
    <t>2=2=23</t>
  </si>
  <si>
    <t>2=2=24</t>
  </si>
  <si>
    <t>2=2=25</t>
  </si>
  <si>
    <t>2=2=26</t>
  </si>
  <si>
    <t>2=2=27</t>
  </si>
  <si>
    <t>2=2=28</t>
  </si>
  <si>
    <t>2=2=29</t>
  </si>
  <si>
    <t>2=2=30</t>
  </si>
  <si>
    <t>2=2=31</t>
  </si>
  <si>
    <t>2=2=32</t>
  </si>
  <si>
    <t>2=2=33</t>
  </si>
  <si>
    <t>2=2=34</t>
  </si>
  <si>
    <t>2=2=35</t>
  </si>
  <si>
    <t>2=2=36</t>
  </si>
  <si>
    <t>2=2=37</t>
  </si>
  <si>
    <t>2=2=38</t>
  </si>
  <si>
    <t>2=2=39</t>
  </si>
  <si>
    <t>2=2=40</t>
  </si>
  <si>
    <t>2=2=41</t>
  </si>
  <si>
    <t>2=2=42</t>
  </si>
  <si>
    <t>2=2=43</t>
  </si>
  <si>
    <t>2=2=44</t>
  </si>
  <si>
    <t>2=2=45</t>
  </si>
  <si>
    <t>2=2=46</t>
  </si>
  <si>
    <t>2=2=47</t>
  </si>
  <si>
    <t>2=2=48</t>
  </si>
  <si>
    <t>2=2=49</t>
  </si>
  <si>
    <t>2=2=50</t>
  </si>
  <si>
    <t>2=2=51</t>
  </si>
  <si>
    <t>2=2=52</t>
  </si>
  <si>
    <t>2=2=53</t>
  </si>
  <si>
    <t>2=2=54</t>
  </si>
  <si>
    <t>2=2=55</t>
  </si>
  <si>
    <t>2=2=56</t>
  </si>
  <si>
    <t>2=2=57</t>
  </si>
  <si>
    <t>2=2=58</t>
  </si>
  <si>
    <t>2=2=59</t>
  </si>
  <si>
    <t>2=2=60</t>
  </si>
  <si>
    <t>2=2=61</t>
  </si>
  <si>
    <t>2=2=62</t>
  </si>
  <si>
    <t>2=2=63</t>
  </si>
  <si>
    <t>2=2=64</t>
  </si>
  <si>
    <t>2=3=1</t>
  </si>
  <si>
    <t>2=4=1</t>
  </si>
  <si>
    <t>2=4=2</t>
  </si>
  <si>
    <t>2=4=3</t>
  </si>
  <si>
    <t>2=4=4</t>
  </si>
  <si>
    <t>2=4=5</t>
  </si>
  <si>
    <t>2=4=6</t>
  </si>
  <si>
    <t>2=4=7</t>
  </si>
  <si>
    <t>2=4=8</t>
  </si>
  <si>
    <t>2=4=9</t>
  </si>
  <si>
    <t>2=5=1</t>
  </si>
  <si>
    <t>2=5=2</t>
  </si>
  <si>
    <t>a</t>
  </si>
  <si>
    <t>b</t>
  </si>
  <si>
    <t>जम्मा(a+b)</t>
  </si>
  <si>
    <t>c</t>
  </si>
  <si>
    <t>कुल जम्मा (a+b+c)</t>
  </si>
  <si>
    <t>नपा कार्यालय तर्फ</t>
  </si>
  <si>
    <t>शिक्षकको जगेडा तलब</t>
  </si>
  <si>
    <t xml:space="preserve">आधारभूत तथा माध्यमिक तहका स्वीकृत दरवन्दीका शिक्षक राहत कोटा अनुदान शिक्षक एवम प्राविधिक धारका प्रशिक्षक तथा सहायक प्रशिक्षकको लागि तलब तथा अनुदान </t>
  </si>
  <si>
    <t xml:space="preserve">विद्यालय क्षेत्र विकास कार्यक्रम -जिल्ला स्तर </t>
  </si>
  <si>
    <t>कक्षा १-१० सम्म अध्ययनरत विद्यार्थीहरुका लागि पाठ्यपुस्तक  अनुदान ।</t>
  </si>
  <si>
    <t>सो=भ अनुदान</t>
  </si>
  <si>
    <t>सो=भ ऋण</t>
  </si>
  <si>
    <t>विद्यालय कर्मचारी व्यवस्थापन अनुदान ( आधारभूत तथा माध्यमिक तह )</t>
  </si>
  <si>
    <t xml:space="preserve">प्रारम्भिक बाल विकास /पूर्व प्राथमिक कक्षाका सहजकर्ताहरुको पारिश्रमिक </t>
  </si>
  <si>
    <t>शिक्षण सिकाइ सामग्री तथा Book corner व्यवस्थापन तथा सिकाइका लागि निरन्तर विद्यार्थी मूल्यांकनका लागि प्रति विद्यार्थी लागत अनुदान (कक्षा बालविकास- १२)</t>
  </si>
  <si>
    <t>कक्षा  ११-१२ मा अध्ययनरत तोकिएका लक्षित वर्गका विद्यार्थीहरुका लागि पुस्तकालयमा आधारित हुने गरी पाठ्यपुस्तक उपलब्ध गराउन विद्यालयलाई अनुदान ।</t>
  </si>
  <si>
    <t>सामुदायिक विद्यालयका आधारभूत तथा माध्यमिक तहमा अध्ययनरत विद्यार्थीहरुका लागि विपन्न लक्षित हुने गरी गैर आवासीय छात्रवृत्ती ।</t>
  </si>
  <si>
    <t>परम्परागत धार्मिक तथा वैकल्पिक विद्यालय सञ्चालन अनुदान ।</t>
  </si>
  <si>
    <t>सामुदायिक सिकाइ केन्द्र सञ्चालन अनुदान ।</t>
  </si>
  <si>
    <t>प्राविधिक धार संचालन गर्ने विद्यालयका लागि ल्याव व्यवस्थापन तथा प्रति विद्यार्थी लागत अनुदान ।</t>
  </si>
  <si>
    <t>विद्यालय भवन निर्माण ( अघिल्लो आ.व.को ) क्रमागत ४ कोठे भवन ।</t>
  </si>
  <si>
    <t xml:space="preserve">कक्षा ८ को परीक्षा संचालन व्यवस्थापन खर्च </t>
  </si>
  <si>
    <t>उत्कृष्ट सिकाइ उपलब्धी भएका विद्यालयलाइ सिकाइ सुदृढीकरण तथा विद्यालयलाइ कार्य सम्पादनमा आधारित अनुदान ।</t>
  </si>
  <si>
    <t>शिक्षकको शिक्षण सिकाइमा बिताउने समयवधि सुधार योजना कार्यान्वयन ।</t>
  </si>
  <si>
    <t>माध्यमिक विद्यालय पुस्तकालय स्थापना तथा व्यवस्थापन (फिक्सिङ किताब खरीद तथा इ-पुस्तकालय समेत ।</t>
  </si>
  <si>
    <t>शिक्षण  सिकाइमा सूचना प्रविधिको प्रयोग (कम्प्युटर इन्टरनेट कनेक्टिभिटी इक्युपमेन्टस तथा सामग्री खरिद )का लागि अनुदान ।</t>
  </si>
  <si>
    <t>माध्यमिक विद्यालय विज्ञान प्रयोगशाला  अनुदान ।</t>
  </si>
  <si>
    <t>गणित विज्ञान  र अंग्रेजी  विषयका लागि क्रियाकलापमा आधारित सामग्री अनुदान ।</t>
  </si>
  <si>
    <t>पानी तथा स्वास्थ्य र सरसफाइ सुविधा सहितको शौचालय निर्माण ।</t>
  </si>
  <si>
    <t>विद्यालय संचालन व्यवस्थापन अनुदान ।</t>
  </si>
  <si>
    <t>पञ्चकन्यामा फलामे पुल २ वटा</t>
  </si>
  <si>
    <t>2=1=10</t>
  </si>
  <si>
    <t>2=1=11</t>
  </si>
  <si>
    <t>2=1=12</t>
  </si>
  <si>
    <t>2=1=13</t>
  </si>
  <si>
    <t>2=1=14</t>
  </si>
  <si>
    <t>2=1=15</t>
  </si>
  <si>
    <t>2=1=16</t>
  </si>
  <si>
    <t>2=1=17</t>
  </si>
  <si>
    <t>2=1=18</t>
  </si>
  <si>
    <t>2=1=19</t>
  </si>
  <si>
    <t>2=1=20</t>
  </si>
  <si>
    <t>2=1=21</t>
  </si>
  <si>
    <t>2=1=22</t>
  </si>
  <si>
    <t>2=1=23</t>
  </si>
  <si>
    <t>2=1=24</t>
  </si>
  <si>
    <t>2=1=25</t>
  </si>
  <si>
    <t>2=1=26</t>
  </si>
  <si>
    <t>2=1=27</t>
  </si>
  <si>
    <t>2=1=28</t>
  </si>
  <si>
    <t>2=5=3</t>
  </si>
  <si>
    <t>2=5=4</t>
  </si>
  <si>
    <t>2=6=1</t>
  </si>
  <si>
    <t>2=6=2</t>
  </si>
  <si>
    <t>2=6=3</t>
  </si>
  <si>
    <t>2=6=4</t>
  </si>
  <si>
    <t>2=6=5</t>
  </si>
  <si>
    <t>2=6=6</t>
  </si>
  <si>
    <t>2=6=7</t>
  </si>
  <si>
    <t>2=6=8</t>
  </si>
  <si>
    <t>2=6=9</t>
  </si>
  <si>
    <t>2=6=10</t>
  </si>
  <si>
    <t>2=6=11</t>
  </si>
  <si>
    <t>2=6=12</t>
  </si>
  <si>
    <t>2=6=13</t>
  </si>
  <si>
    <t>2=6=14</t>
  </si>
  <si>
    <t>2=6=15</t>
  </si>
  <si>
    <t>2=6=16</t>
  </si>
  <si>
    <t>2=6=17</t>
  </si>
  <si>
    <t>3=1=10</t>
  </si>
  <si>
    <t>3=1=11</t>
  </si>
  <si>
    <t>3=1=12</t>
  </si>
  <si>
    <t>3=1=13</t>
  </si>
  <si>
    <t>3=1=14</t>
  </si>
  <si>
    <t>3=3=2</t>
  </si>
  <si>
    <t>3=3=3</t>
  </si>
  <si>
    <t>3=3=4</t>
  </si>
  <si>
    <t>4=2=7</t>
  </si>
  <si>
    <t>4=2=8</t>
  </si>
  <si>
    <t>4=3=2</t>
  </si>
  <si>
    <t>4=3=3</t>
  </si>
  <si>
    <t>4=3=4</t>
  </si>
  <si>
    <t>4=4=1</t>
  </si>
  <si>
    <t>4=4=2</t>
  </si>
  <si>
    <t>4=4=3</t>
  </si>
  <si>
    <t>4=4=4</t>
  </si>
  <si>
    <t>4=4=5</t>
  </si>
  <si>
    <t>4=4=6</t>
  </si>
  <si>
    <t>5=1=1</t>
  </si>
  <si>
    <t>5=1=3</t>
  </si>
  <si>
    <t>कार्यक्रमको नाम</t>
  </si>
  <si>
    <t>नगर प्रमुख आकास्मिक योजना ७,५००                                         उपप्रमुख मार्फत आकास्मिक योजना २,५००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</si>
</sst>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6" formatCode="[$-4000439]0"/>
    <numFmt numFmtId="167" formatCode="[$-4000439]0.#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Preeti"/>
    </font>
    <font>
      <sz val="11"/>
      <color theme="1"/>
      <name val="Shangrila Numeric"/>
    </font>
    <font>
      <b/>
      <sz val="16"/>
      <color theme="1"/>
      <name val="Preeti"/>
    </font>
    <font>
      <sz val="16"/>
      <color theme="1"/>
      <name val="Shangrila Numeric"/>
    </font>
    <font>
      <sz val="14"/>
      <color theme="1"/>
      <name val="Times New Roman"/>
      <family val="1"/>
    </font>
    <font>
      <b/>
      <sz val="16"/>
      <color theme="1"/>
      <name val="Shangrila Numeric"/>
    </font>
    <font>
      <b/>
      <sz val="28"/>
      <color theme="1"/>
      <name val="Preeti"/>
    </font>
    <font>
      <sz val="11"/>
      <color theme="1"/>
      <name val="Preeti"/>
    </font>
    <font>
      <sz val="18"/>
      <color theme="1"/>
      <name val="Shangrila Numeric"/>
    </font>
    <font>
      <sz val="14"/>
      <color theme="1"/>
      <name val="Shangrila Numeric"/>
    </font>
    <font>
      <sz val="16"/>
      <color theme="1"/>
      <name val="Times New Roman"/>
      <family val="1"/>
    </font>
    <font>
      <u/>
      <sz val="11"/>
      <color theme="10"/>
      <name val="Calibri"/>
      <family val="2"/>
    </font>
    <font>
      <sz val="16"/>
      <name val="Preeti"/>
    </font>
    <font>
      <sz val="16"/>
      <color theme="1"/>
      <name val="Calibri"/>
      <family val="2"/>
      <scheme val="minor"/>
    </font>
    <font>
      <sz val="16"/>
      <color rgb="FF000000"/>
      <name val="Preeti"/>
    </font>
    <font>
      <b/>
      <sz val="14"/>
      <color theme="1"/>
      <name val="Preeti"/>
    </font>
    <font>
      <sz val="16"/>
      <color theme="1"/>
      <name val="Sagarmatha"/>
    </font>
    <font>
      <sz val="16"/>
      <name val="Shangrila Numeric"/>
    </font>
    <font>
      <b/>
      <sz val="11"/>
      <color theme="1"/>
      <name val="Calibri"/>
      <family val="2"/>
      <scheme val="minor"/>
    </font>
    <font>
      <b/>
      <sz val="22"/>
      <color theme="1"/>
      <name val="Preeti"/>
    </font>
    <font>
      <b/>
      <sz val="18"/>
      <color theme="1"/>
      <name val="Preeti"/>
    </font>
    <font>
      <sz val="16"/>
      <color rgb="FF00B050"/>
      <name val="Shangrila Numeric"/>
    </font>
    <font>
      <b/>
      <sz val="10"/>
      <color theme="1"/>
      <name val="Preeti"/>
    </font>
    <font>
      <b/>
      <sz val="10"/>
      <color theme="1"/>
      <name val="Shangrila Numeric"/>
    </font>
    <font>
      <sz val="10"/>
      <color theme="1"/>
      <name val="Preeti"/>
    </font>
    <font>
      <sz val="10"/>
      <color theme="1"/>
      <name val="Shangrila Numeric"/>
    </font>
    <font>
      <sz val="24"/>
      <color theme="1"/>
      <name val="Preeti"/>
    </font>
    <font>
      <b/>
      <sz val="20"/>
      <color theme="1"/>
      <name val="Preeti"/>
    </font>
    <font>
      <sz val="18"/>
      <color theme="10"/>
      <name val="Preeti"/>
    </font>
    <font>
      <b/>
      <sz val="16"/>
      <color theme="1"/>
      <name val="FONTASY_ HIMALI_ TT"/>
      <family val="5"/>
    </font>
    <font>
      <sz val="12"/>
      <color theme="1"/>
      <name val="FONTASY_ HIMALI_ TT"/>
      <family val="5"/>
    </font>
    <font>
      <sz val="11"/>
      <color theme="1"/>
      <name val="FONTASY_ HIMALI_ TT"/>
      <family val="5"/>
    </font>
    <font>
      <sz val="16"/>
      <color theme="1"/>
      <name val="Kokila"/>
      <family val="2"/>
    </font>
    <font>
      <b/>
      <sz val="16"/>
      <color theme="1"/>
      <name val="Kokila"/>
      <family val="2"/>
    </font>
    <font>
      <sz val="15"/>
      <color theme="1"/>
      <name val="Kokila"/>
      <family val="2"/>
    </font>
    <font>
      <b/>
      <sz val="14"/>
      <color theme="1"/>
      <name val="Kokila"/>
      <family val="2"/>
    </font>
    <font>
      <sz val="11"/>
      <color theme="1"/>
      <name val="Kokila"/>
      <family val="2"/>
    </font>
    <font>
      <sz val="12"/>
      <color theme="1"/>
      <name val="Kokila"/>
      <family val="2"/>
    </font>
    <font>
      <b/>
      <sz val="11"/>
      <color theme="1"/>
      <name val="Kokila"/>
      <family val="2"/>
    </font>
    <font>
      <sz val="14"/>
      <color theme="1"/>
      <name val="Kokila"/>
      <family val="2"/>
    </font>
    <font>
      <b/>
      <sz val="18"/>
      <color theme="1"/>
      <name val="Kokila"/>
      <family val="2"/>
    </font>
    <font>
      <sz val="18"/>
      <color theme="1"/>
      <name val="Kokila"/>
      <family val="2"/>
    </font>
    <font>
      <b/>
      <sz val="11"/>
      <color theme="1"/>
      <name val="FONTASY_ HIMALI_ TT"/>
      <family val="5"/>
    </font>
    <font>
      <b/>
      <sz val="18"/>
      <color theme="1"/>
      <name val="FONTASY_ HIMALI_ TT"/>
      <family val="5"/>
    </font>
    <font>
      <b/>
      <sz val="20"/>
      <color theme="1"/>
      <name val="FONTASY_ HIMALI_ TT"/>
      <family val="5"/>
    </font>
    <font>
      <b/>
      <sz val="22"/>
      <color theme="1"/>
      <name val="FONTASY_ HIMALI_ TT"/>
      <family val="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2" fillId="0" borderId="1" xfId="0" quotePrefix="1" applyFont="1" applyBorder="1" applyAlignment="1">
      <alignment vertical="top" wrapText="1"/>
    </xf>
    <xf numFmtId="0" fontId="14" fillId="0" borderId="1" xfId="2" applyFont="1" applyBorder="1" applyAlignment="1" applyProtection="1">
      <alignment vertical="top" wrapText="1"/>
    </xf>
    <xf numFmtId="0" fontId="3" fillId="0" borderId="0" xfId="0" applyFont="1" applyAlignment="1">
      <alignment horizontal="center"/>
    </xf>
    <xf numFmtId="164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/>
    </xf>
    <xf numFmtId="164" fontId="5" fillId="0" borderId="1" xfId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164" fontId="10" fillId="0" borderId="1" xfId="1" applyFont="1" applyBorder="1" applyAlignment="1">
      <alignment horizontal="center" vertical="top" wrapText="1"/>
    </xf>
    <xf numFmtId="164" fontId="3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1" fillId="2" borderId="1" xfId="0" applyFont="1" applyFill="1" applyBorder="1" applyAlignment="1">
      <alignment horizontal="center" vertical="top" wrapText="1"/>
    </xf>
    <xf numFmtId="164" fontId="5" fillId="2" borderId="1" xfId="1" applyFont="1" applyFill="1" applyBorder="1" applyAlignment="1">
      <alignment horizontal="center" vertical="center" wrapText="1" readingOrder="1"/>
    </xf>
    <xf numFmtId="164" fontId="19" fillId="2" borderId="1" xfId="1" applyFont="1" applyFill="1" applyBorder="1" applyAlignment="1">
      <alignment horizontal="center" vertical="center" wrapText="1" readingOrder="1"/>
    </xf>
    <xf numFmtId="164" fontId="5" fillId="2" borderId="1" xfId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/>
    <xf numFmtId="0" fontId="2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center" wrapText="1"/>
    </xf>
    <xf numFmtId="164" fontId="5" fillId="2" borderId="0" xfId="1" applyFont="1" applyFill="1" applyBorder="1" applyAlignment="1">
      <alignment horizontal="center" vertical="top" wrapText="1"/>
    </xf>
    <xf numFmtId="0" fontId="0" fillId="0" borderId="1" xfId="0" applyBorder="1"/>
    <xf numFmtId="0" fontId="14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164" fontId="19" fillId="0" borderId="1" xfId="1" applyFont="1" applyBorder="1" applyAlignment="1">
      <alignment horizontal="center" vertical="top" wrapText="1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0" fontId="15" fillId="0" borderId="8" xfId="0" applyFont="1" applyBorder="1"/>
    <xf numFmtId="0" fontId="16" fillId="0" borderId="1" xfId="0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23" fillId="0" borderId="1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wrapText="1"/>
    </xf>
    <xf numFmtId="0" fontId="24" fillId="0" borderId="1" xfId="0" applyFont="1" applyBorder="1"/>
    <xf numFmtId="164" fontId="3" fillId="0" borderId="1" xfId="1" applyFont="1" applyBorder="1"/>
    <xf numFmtId="164" fontId="27" fillId="0" borderId="18" xfId="1" applyFont="1" applyBorder="1" applyAlignment="1"/>
    <xf numFmtId="164" fontId="3" fillId="0" borderId="18" xfId="1" applyFont="1" applyBorder="1" applyAlignment="1"/>
    <xf numFmtId="164" fontId="3" fillId="0" borderId="1" xfId="1" applyFont="1" applyBorder="1" applyAlignment="1"/>
    <xf numFmtId="164" fontId="3" fillId="0" borderId="1" xfId="1" applyFont="1" applyBorder="1" applyAlignment="1">
      <alignment horizontal="center"/>
    </xf>
    <xf numFmtId="0" fontId="2" fillId="0" borderId="0" xfId="0" applyFont="1"/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center" wrapText="1"/>
    </xf>
    <xf numFmtId="43" fontId="2" fillId="0" borderId="8" xfId="0" applyNumberFormat="1" applyFont="1" applyBorder="1" applyAlignment="1">
      <alignment vertical="top" wrapText="1"/>
    </xf>
    <xf numFmtId="0" fontId="0" fillId="0" borderId="9" xfId="0" applyBorder="1"/>
    <xf numFmtId="0" fontId="20" fillId="0" borderId="10" xfId="0" applyFont="1" applyBorder="1"/>
    <xf numFmtId="0" fontId="21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164" fontId="5" fillId="0" borderId="10" xfId="1" applyFont="1" applyBorder="1" applyAlignment="1">
      <alignment horizontal="center"/>
    </xf>
    <xf numFmtId="0" fontId="0" fillId="0" borderId="27" xfId="0" applyBorder="1"/>
    <xf numFmtId="0" fontId="5" fillId="0" borderId="1" xfId="0" applyFont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7" fillId="0" borderId="1" xfId="1" applyFont="1" applyBorder="1" applyAlignment="1">
      <alignment vertical="top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164" fontId="5" fillId="0" borderId="1" xfId="1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164" fontId="7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4" fillId="0" borderId="0" xfId="0" applyFont="1"/>
    <xf numFmtId="0" fontId="34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40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41" fillId="0" borderId="0" xfId="0" applyFont="1"/>
    <xf numFmtId="0" fontId="34" fillId="0" borderId="1" xfId="0" applyFont="1" applyBorder="1"/>
    <xf numFmtId="0" fontId="35" fillId="0" borderId="0" xfId="0" applyFont="1"/>
    <xf numFmtId="0" fontId="41" fillId="0" borderId="1" xfId="0" applyFont="1" applyBorder="1" applyAlignment="1">
      <alignment horizontal="center" vertical="center"/>
    </xf>
    <xf numFmtId="166" fontId="41" fillId="0" borderId="1" xfId="0" applyNumberFormat="1" applyFont="1" applyBorder="1"/>
    <xf numFmtId="0" fontId="41" fillId="0" borderId="1" xfId="0" applyFont="1" applyBorder="1"/>
    <xf numFmtId="164" fontId="41" fillId="0" borderId="1" xfId="1" applyFont="1" applyBorder="1"/>
    <xf numFmtId="0" fontId="37" fillId="0" borderId="1" xfId="0" applyFont="1" applyBorder="1" applyAlignment="1">
      <alignment horizontal="center"/>
    </xf>
    <xf numFmtId="164" fontId="37" fillId="0" borderId="1" xfId="1" applyFont="1" applyBorder="1"/>
    <xf numFmtId="0" fontId="37" fillId="0" borderId="1" xfId="0" applyFont="1" applyBorder="1"/>
    <xf numFmtId="164" fontId="37" fillId="0" borderId="1" xfId="0" applyNumberFormat="1" applyFont="1" applyBorder="1"/>
    <xf numFmtId="0" fontId="37" fillId="0" borderId="0" xfId="0" applyFont="1"/>
    <xf numFmtId="167" fontId="37" fillId="0" borderId="1" xfId="0" applyNumberFormat="1" applyFont="1" applyBorder="1"/>
    <xf numFmtId="166" fontId="37" fillId="0" borderId="1" xfId="0" applyNumberFormat="1" applyFont="1" applyBorder="1"/>
    <xf numFmtId="0" fontId="41" fillId="0" borderId="1" xfId="0" applyFont="1" applyBorder="1" applyAlignment="1">
      <alignment horizontal="center"/>
    </xf>
    <xf numFmtId="43" fontId="37" fillId="0" borderId="1" xfId="0" applyNumberFormat="1" applyFont="1" applyBorder="1"/>
    <xf numFmtId="0" fontId="34" fillId="0" borderId="0" xfId="0" applyFont="1" applyAlignment="1">
      <alignment horizontal="right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/>
    <xf numFmtId="0" fontId="37" fillId="0" borderId="0" xfId="0" applyFont="1" applyBorder="1"/>
    <xf numFmtId="166" fontId="37" fillId="0" borderId="0" xfId="0" applyNumberFormat="1" applyFont="1" applyBorder="1"/>
    <xf numFmtId="166" fontId="43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vertical="center" wrapText="1"/>
    </xf>
    <xf numFmtId="166" fontId="46" fillId="0" borderId="1" xfId="0" applyNumberFormat="1" applyFont="1" applyBorder="1" applyAlignment="1">
      <alignment vertical="center" wrapText="1"/>
    </xf>
    <xf numFmtId="166" fontId="47" fillId="0" borderId="1" xfId="0" applyNumberFormat="1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164" fontId="7" fillId="0" borderId="1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28" fillId="0" borderId="26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32" fillId="0" borderId="6" xfId="0" applyFont="1" applyBorder="1" applyAlignment="1">
      <alignment horizontal="center" vertical="center" textRotation="90" wrapText="1"/>
    </xf>
    <xf numFmtId="0" fontId="34" fillId="0" borderId="4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4" fillId="0" borderId="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textRotation="90" wrapText="1"/>
    </xf>
    <xf numFmtId="0" fontId="41" fillId="0" borderId="5" xfId="0" applyFont="1" applyBorder="1" applyAlignment="1">
      <alignment horizontal="center" vertical="center" textRotation="90" wrapText="1"/>
    </xf>
    <xf numFmtId="0" fontId="41" fillId="0" borderId="6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textRotation="90" wrapText="1"/>
    </xf>
    <xf numFmtId="0" fontId="43" fillId="0" borderId="5" xfId="0" applyFont="1" applyBorder="1" applyAlignment="1">
      <alignment horizontal="center" vertical="center" textRotation="90" wrapText="1"/>
    </xf>
    <xf numFmtId="0" fontId="43" fillId="0" borderId="6" xfId="0" applyFont="1" applyBorder="1" applyAlignment="1">
      <alignment horizontal="center" vertical="center" textRotation="90" wrapText="1"/>
    </xf>
    <xf numFmtId="0" fontId="36" fillId="0" borderId="4" xfId="0" applyFont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30" fillId="0" borderId="1" xfId="2" applyFont="1" applyBorder="1" applyAlignment="1" applyProtection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8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164" fontId="41" fillId="0" borderId="18" xfId="1" applyFont="1" applyBorder="1" applyAlignment="1">
      <alignment horizontal="center"/>
    </xf>
    <xf numFmtId="164" fontId="41" fillId="0" borderId="2" xfId="1" applyFont="1" applyBorder="1" applyAlignment="1">
      <alignment horizontal="center"/>
    </xf>
    <xf numFmtId="164" fontId="41" fillId="0" borderId="3" xfId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opLeftCell="C9" workbookViewId="0">
      <selection activeCell="D32" sqref="D32:D33"/>
    </sheetView>
  </sheetViews>
  <sheetFormatPr defaultRowHeight="14.25"/>
  <cols>
    <col min="1" max="1" width="17.85546875" style="45" customWidth="1"/>
    <col min="2" max="2" width="14.140625" style="45" bestFit="1" customWidth="1"/>
    <col min="3" max="3" width="12.5703125" style="45" bestFit="1" customWidth="1"/>
    <col min="4" max="4" width="13.85546875" style="45" bestFit="1" customWidth="1"/>
    <col min="5" max="5" width="14.140625" style="45" bestFit="1" customWidth="1"/>
    <col min="6" max="8" width="13.85546875" style="45" bestFit="1" customWidth="1"/>
    <col min="9" max="9" width="14" style="45" bestFit="1" customWidth="1"/>
    <col min="10" max="10" width="13.85546875" style="45" bestFit="1" customWidth="1"/>
    <col min="11" max="12" width="14" style="45" bestFit="1" customWidth="1"/>
    <col min="13" max="13" width="14.140625" style="45" bestFit="1" customWidth="1"/>
    <col min="14" max="14" width="16.7109375" style="45" customWidth="1"/>
    <col min="15" max="16384" width="9.140625" style="45"/>
  </cols>
  <sheetData>
    <row r="1" spans="1:14">
      <c r="A1" s="65" t="s">
        <v>326</v>
      </c>
      <c r="B1" s="66">
        <v>1</v>
      </c>
      <c r="C1" s="66">
        <v>2</v>
      </c>
      <c r="D1" s="66">
        <v>3</v>
      </c>
      <c r="E1" s="66">
        <v>4</v>
      </c>
      <c r="F1" s="66">
        <v>5</v>
      </c>
      <c r="G1" s="66">
        <v>6</v>
      </c>
      <c r="H1" s="66">
        <v>7</v>
      </c>
      <c r="I1" s="66">
        <v>8</v>
      </c>
      <c r="J1" s="66">
        <v>9</v>
      </c>
      <c r="K1" s="66">
        <v>10</v>
      </c>
      <c r="L1" s="66">
        <v>11</v>
      </c>
      <c r="M1" s="66">
        <v>12</v>
      </c>
      <c r="N1" s="66">
        <v>13</v>
      </c>
    </row>
    <row r="2" spans="1:14">
      <c r="A2" s="67" t="s">
        <v>4</v>
      </c>
      <c r="B2" s="69">
        <v>1250000</v>
      </c>
      <c r="C2" s="69">
        <v>200000</v>
      </c>
      <c r="D2" s="69">
        <v>200000</v>
      </c>
      <c r="E2" s="69">
        <v>1050000</v>
      </c>
      <c r="F2" s="73" t="s">
        <v>590</v>
      </c>
      <c r="G2" s="69">
        <v>300000</v>
      </c>
      <c r="H2" s="73" t="s">
        <v>590</v>
      </c>
      <c r="I2" s="73" t="s">
        <v>590</v>
      </c>
      <c r="J2" s="69">
        <v>300000</v>
      </c>
      <c r="K2" s="69">
        <v>600000</v>
      </c>
      <c r="L2" s="69">
        <v>500000</v>
      </c>
      <c r="M2" s="73" t="s">
        <v>590</v>
      </c>
      <c r="N2" s="69">
        <v>500000</v>
      </c>
    </row>
    <row r="3" spans="1:14">
      <c r="A3" s="67" t="s">
        <v>578</v>
      </c>
      <c r="B3" s="69">
        <v>500000</v>
      </c>
      <c r="C3" s="73" t="s">
        <v>590</v>
      </c>
      <c r="D3" s="73" t="s">
        <v>590</v>
      </c>
      <c r="E3" s="73" t="s">
        <v>590</v>
      </c>
      <c r="F3" s="73" t="s">
        <v>590</v>
      </c>
      <c r="G3" s="69">
        <v>900000</v>
      </c>
      <c r="H3" s="73" t="s">
        <v>590</v>
      </c>
      <c r="I3" s="73" t="s">
        <v>590</v>
      </c>
      <c r="J3" s="73" t="s">
        <v>590</v>
      </c>
      <c r="K3" s="69">
        <v>500000</v>
      </c>
      <c r="L3" s="69">
        <v>200000</v>
      </c>
      <c r="M3" s="69">
        <v>1000000</v>
      </c>
      <c r="N3" s="69">
        <v>500000</v>
      </c>
    </row>
    <row r="4" spans="1:14">
      <c r="A4" s="67" t="s">
        <v>579</v>
      </c>
      <c r="B4" s="73" t="s">
        <v>590</v>
      </c>
      <c r="C4" s="73" t="s">
        <v>590</v>
      </c>
      <c r="D4" s="73" t="s">
        <v>590</v>
      </c>
      <c r="E4" s="73" t="s">
        <v>590</v>
      </c>
      <c r="F4" s="69">
        <v>100000</v>
      </c>
      <c r="G4" s="73" t="s">
        <v>590</v>
      </c>
      <c r="H4" s="73" t="s">
        <v>590</v>
      </c>
      <c r="I4" s="73" t="s">
        <v>590</v>
      </c>
      <c r="J4" s="73" t="s">
        <v>590</v>
      </c>
      <c r="K4" s="73" t="s">
        <v>590</v>
      </c>
      <c r="L4" s="69">
        <v>200000</v>
      </c>
      <c r="M4" s="73" t="s">
        <v>590</v>
      </c>
      <c r="N4" s="73" t="s">
        <v>590</v>
      </c>
    </row>
    <row r="5" spans="1:14">
      <c r="A5" s="67" t="s">
        <v>17</v>
      </c>
      <c r="B5" s="73" t="s">
        <v>590</v>
      </c>
      <c r="C5" s="73" t="s">
        <v>590</v>
      </c>
      <c r="D5" s="73" t="s">
        <v>590</v>
      </c>
      <c r="E5" s="73" t="s">
        <v>590</v>
      </c>
      <c r="F5" s="73" t="s">
        <v>590</v>
      </c>
      <c r="G5" s="73" t="s">
        <v>590</v>
      </c>
      <c r="H5" s="73" t="s">
        <v>590</v>
      </c>
      <c r="I5" s="73" t="s">
        <v>590</v>
      </c>
      <c r="J5" s="73" t="s">
        <v>590</v>
      </c>
      <c r="K5" s="73" t="s">
        <v>590</v>
      </c>
      <c r="L5" s="69">
        <v>350000</v>
      </c>
      <c r="M5" s="73" t="s">
        <v>590</v>
      </c>
      <c r="N5" s="73" t="s">
        <v>590</v>
      </c>
    </row>
    <row r="6" spans="1:14">
      <c r="A6" s="67" t="s">
        <v>22</v>
      </c>
      <c r="B6" s="69">
        <v>670000</v>
      </c>
      <c r="C6" s="73" t="s">
        <v>590</v>
      </c>
      <c r="D6" s="69">
        <v>500000</v>
      </c>
      <c r="E6" s="69">
        <v>1450000</v>
      </c>
      <c r="F6" s="69">
        <v>800000</v>
      </c>
      <c r="G6" s="69">
        <v>700000</v>
      </c>
      <c r="H6" s="73" t="s">
        <v>590</v>
      </c>
      <c r="I6" s="69">
        <v>300000</v>
      </c>
      <c r="J6" s="69">
        <v>200000</v>
      </c>
      <c r="K6" s="69">
        <v>300000</v>
      </c>
      <c r="L6" s="69">
        <v>450000</v>
      </c>
      <c r="M6" s="69">
        <v>700000</v>
      </c>
      <c r="N6" s="73" t="s">
        <v>590</v>
      </c>
    </row>
    <row r="7" spans="1:14">
      <c r="A7" s="67" t="s">
        <v>331</v>
      </c>
      <c r="B7" s="69">
        <v>200000</v>
      </c>
      <c r="C7" s="69">
        <v>200000</v>
      </c>
      <c r="D7" s="69">
        <v>400000</v>
      </c>
      <c r="E7" s="73" t="s">
        <v>590</v>
      </c>
      <c r="F7" s="69">
        <v>200000</v>
      </c>
      <c r="G7" s="69">
        <v>150000</v>
      </c>
      <c r="H7" s="69">
        <v>200000</v>
      </c>
      <c r="I7" s="73" t="s">
        <v>590</v>
      </c>
      <c r="J7" s="69">
        <v>400000</v>
      </c>
      <c r="K7" s="73" t="s">
        <v>590</v>
      </c>
      <c r="L7" s="73" t="s">
        <v>590</v>
      </c>
      <c r="M7" s="73" t="s">
        <v>590</v>
      </c>
      <c r="N7" s="73" t="s">
        <v>590</v>
      </c>
    </row>
    <row r="8" spans="1:14">
      <c r="A8" s="67" t="s">
        <v>572</v>
      </c>
      <c r="B8" s="69">
        <v>2750000</v>
      </c>
      <c r="C8" s="69">
        <v>2700000</v>
      </c>
      <c r="D8" s="69">
        <v>200000</v>
      </c>
      <c r="E8" s="69">
        <v>2925000</v>
      </c>
      <c r="F8" s="69">
        <v>2200000</v>
      </c>
      <c r="G8" s="69">
        <v>2500000</v>
      </c>
      <c r="H8" s="69">
        <v>3300000</v>
      </c>
      <c r="I8" s="69">
        <v>3275000</v>
      </c>
      <c r="J8" s="69">
        <v>600000</v>
      </c>
      <c r="K8" s="69">
        <v>1500000</v>
      </c>
      <c r="L8" s="69">
        <v>1400000</v>
      </c>
      <c r="M8" s="69">
        <v>1000000</v>
      </c>
      <c r="N8" s="69">
        <v>1200000</v>
      </c>
    </row>
    <row r="9" spans="1:14">
      <c r="A9" s="67" t="s">
        <v>332</v>
      </c>
      <c r="B9" s="69">
        <v>100000</v>
      </c>
      <c r="C9" s="69">
        <v>900000</v>
      </c>
      <c r="D9" s="69">
        <v>1850000</v>
      </c>
      <c r="E9" s="69">
        <v>700000</v>
      </c>
      <c r="F9" s="69">
        <v>400000</v>
      </c>
      <c r="G9" s="69">
        <v>700000</v>
      </c>
      <c r="H9" s="69">
        <v>150000</v>
      </c>
      <c r="I9" s="69">
        <v>700000</v>
      </c>
      <c r="J9" s="73" t="s">
        <v>590</v>
      </c>
      <c r="K9" s="69">
        <v>700000</v>
      </c>
      <c r="L9" s="69">
        <v>300000</v>
      </c>
      <c r="M9" s="69">
        <v>600000</v>
      </c>
      <c r="N9" s="69">
        <v>900000</v>
      </c>
    </row>
    <row r="10" spans="1:14">
      <c r="A10" s="67" t="s">
        <v>573</v>
      </c>
      <c r="B10" s="73" t="s">
        <v>590</v>
      </c>
      <c r="C10" s="73" t="s">
        <v>590</v>
      </c>
      <c r="D10" s="69">
        <v>800000</v>
      </c>
      <c r="E10" s="73" t="s">
        <v>590</v>
      </c>
      <c r="F10" s="69">
        <v>100000</v>
      </c>
      <c r="G10" s="69">
        <v>150000</v>
      </c>
      <c r="H10" s="69">
        <v>200000</v>
      </c>
      <c r="I10" s="69">
        <v>400000</v>
      </c>
      <c r="J10" s="73" t="s">
        <v>590</v>
      </c>
      <c r="K10" s="69">
        <v>500000</v>
      </c>
      <c r="L10" s="69">
        <v>600000</v>
      </c>
      <c r="M10" s="69">
        <v>300000</v>
      </c>
      <c r="N10" s="73" t="s">
        <v>590</v>
      </c>
    </row>
    <row r="11" spans="1:14">
      <c r="A11" s="67" t="s">
        <v>574</v>
      </c>
      <c r="B11" s="69">
        <v>3150000</v>
      </c>
      <c r="C11" s="69">
        <v>1900000</v>
      </c>
      <c r="D11" s="69">
        <v>3150000</v>
      </c>
      <c r="E11" s="69">
        <v>100000</v>
      </c>
      <c r="F11" s="69">
        <v>2050000</v>
      </c>
      <c r="G11" s="69">
        <v>650000</v>
      </c>
      <c r="H11" s="69">
        <v>400000</v>
      </c>
      <c r="I11" s="69">
        <v>1900000</v>
      </c>
      <c r="J11" s="69">
        <v>1600000</v>
      </c>
      <c r="K11" s="69">
        <v>1100000</v>
      </c>
      <c r="L11" s="73" t="s">
        <v>590</v>
      </c>
      <c r="M11" s="69">
        <v>100000</v>
      </c>
      <c r="N11" s="69">
        <v>500000</v>
      </c>
    </row>
    <row r="12" spans="1:14">
      <c r="A12" s="67" t="s">
        <v>575</v>
      </c>
      <c r="B12" s="69">
        <v>10000000</v>
      </c>
      <c r="C12" s="69">
        <v>7500000</v>
      </c>
      <c r="D12" s="69">
        <v>7700000</v>
      </c>
      <c r="E12" s="69">
        <v>8125000</v>
      </c>
      <c r="F12" s="69">
        <v>9600000</v>
      </c>
      <c r="G12" s="69">
        <v>8500000</v>
      </c>
      <c r="H12" s="69">
        <v>11600000</v>
      </c>
      <c r="I12" s="69">
        <v>5625000</v>
      </c>
      <c r="J12" s="69">
        <v>12600000</v>
      </c>
      <c r="K12" s="69">
        <v>11500000</v>
      </c>
      <c r="L12" s="69">
        <v>12900000</v>
      </c>
      <c r="M12" s="69">
        <v>11450000</v>
      </c>
      <c r="N12" s="69">
        <v>15500000</v>
      </c>
    </row>
    <row r="13" spans="1:14">
      <c r="A13" s="67" t="s">
        <v>580</v>
      </c>
      <c r="B13" s="73" t="s">
        <v>590</v>
      </c>
      <c r="C13" s="69">
        <v>3500000</v>
      </c>
      <c r="D13" s="73" t="s">
        <v>590</v>
      </c>
      <c r="E13" s="69">
        <v>1200000</v>
      </c>
      <c r="F13" s="69">
        <v>2750000</v>
      </c>
      <c r="G13" s="69">
        <v>800000</v>
      </c>
      <c r="H13" s="69">
        <v>2000000</v>
      </c>
      <c r="I13" s="69">
        <v>2800000</v>
      </c>
      <c r="J13" s="69">
        <v>800000</v>
      </c>
      <c r="K13" s="73" t="s">
        <v>590</v>
      </c>
      <c r="L13" s="69">
        <v>2300000</v>
      </c>
      <c r="M13" s="73" t="s">
        <v>590</v>
      </c>
      <c r="N13" s="69">
        <v>1200000</v>
      </c>
    </row>
    <row r="14" spans="1:14">
      <c r="A14" s="67" t="s">
        <v>576</v>
      </c>
      <c r="B14" s="73" t="s">
        <v>590</v>
      </c>
      <c r="C14" s="73" t="s">
        <v>590</v>
      </c>
      <c r="D14" s="69">
        <v>1500000</v>
      </c>
      <c r="E14" s="69">
        <v>1000000</v>
      </c>
      <c r="F14" s="69">
        <v>1500000</v>
      </c>
      <c r="G14" s="69">
        <v>200000</v>
      </c>
      <c r="H14" s="73" t="s">
        <v>590</v>
      </c>
      <c r="I14" s="69">
        <v>200000</v>
      </c>
      <c r="J14" s="69">
        <v>1000000</v>
      </c>
      <c r="K14" s="73" t="s">
        <v>590</v>
      </c>
      <c r="L14" s="73" t="s">
        <v>590</v>
      </c>
      <c r="M14" s="69">
        <v>3500000</v>
      </c>
      <c r="N14" s="73" t="s">
        <v>590</v>
      </c>
    </row>
    <row r="15" spans="1:14">
      <c r="A15" s="67" t="s">
        <v>577</v>
      </c>
      <c r="B15" s="73" t="s">
        <v>590</v>
      </c>
      <c r="C15" s="73" t="s">
        <v>590</v>
      </c>
      <c r="D15" s="73" t="s">
        <v>590</v>
      </c>
      <c r="E15" s="73" t="s">
        <v>590</v>
      </c>
      <c r="F15" s="73" t="s">
        <v>590</v>
      </c>
      <c r="G15" s="73" t="s">
        <v>590</v>
      </c>
      <c r="H15" s="73" t="s">
        <v>590</v>
      </c>
      <c r="I15" s="73" t="s">
        <v>590</v>
      </c>
      <c r="J15" s="73" t="s">
        <v>590</v>
      </c>
      <c r="K15" s="73" t="s">
        <v>590</v>
      </c>
      <c r="L15" s="73" t="s">
        <v>590</v>
      </c>
      <c r="M15" s="69">
        <v>150000</v>
      </c>
      <c r="N15" s="73" t="s">
        <v>590</v>
      </c>
    </row>
    <row r="16" spans="1:14">
      <c r="A16" s="67" t="s">
        <v>581</v>
      </c>
      <c r="B16" s="69">
        <v>1700000</v>
      </c>
      <c r="C16" s="73" t="s">
        <v>590</v>
      </c>
      <c r="D16" s="69">
        <v>1600000</v>
      </c>
      <c r="E16" s="73" t="s">
        <v>590</v>
      </c>
      <c r="F16" s="73" t="s">
        <v>590</v>
      </c>
      <c r="G16" s="73" t="s">
        <v>590</v>
      </c>
      <c r="H16" s="73" t="s">
        <v>590</v>
      </c>
      <c r="I16" s="69">
        <v>1400000</v>
      </c>
      <c r="J16" s="73" t="s">
        <v>590</v>
      </c>
      <c r="K16" s="73" t="s">
        <v>590</v>
      </c>
      <c r="L16" s="73" t="s">
        <v>590</v>
      </c>
      <c r="M16" s="73" t="s">
        <v>590</v>
      </c>
      <c r="N16" s="73" t="s">
        <v>590</v>
      </c>
    </row>
    <row r="17" spans="1:14">
      <c r="A17" s="67" t="s">
        <v>582</v>
      </c>
      <c r="B17" s="73" t="s">
        <v>590</v>
      </c>
      <c r="C17" s="73" t="s">
        <v>590</v>
      </c>
      <c r="D17" s="73" t="s">
        <v>590</v>
      </c>
      <c r="E17" s="69">
        <v>500000</v>
      </c>
      <c r="F17" s="73" t="s">
        <v>590</v>
      </c>
      <c r="G17" s="69">
        <v>500000</v>
      </c>
      <c r="H17" s="69">
        <v>400000</v>
      </c>
      <c r="I17" s="73" t="s">
        <v>590</v>
      </c>
      <c r="J17" s="69">
        <v>600000</v>
      </c>
      <c r="K17" s="73" t="s">
        <v>590</v>
      </c>
      <c r="L17" s="69">
        <v>500000</v>
      </c>
      <c r="M17" s="69">
        <v>700000</v>
      </c>
      <c r="N17" s="73" t="s">
        <v>590</v>
      </c>
    </row>
    <row r="18" spans="1:14">
      <c r="A18" s="67" t="s">
        <v>583</v>
      </c>
      <c r="B18" s="73" t="s">
        <v>590</v>
      </c>
      <c r="C18" s="69">
        <v>2200000</v>
      </c>
      <c r="D18" s="69">
        <v>1050000</v>
      </c>
      <c r="E18" s="69">
        <v>1550000</v>
      </c>
      <c r="F18" s="69">
        <v>200000</v>
      </c>
      <c r="G18" s="69">
        <v>3500000</v>
      </c>
      <c r="H18" s="69">
        <v>1100000</v>
      </c>
      <c r="I18" s="69">
        <v>3000000</v>
      </c>
      <c r="J18" s="69">
        <v>500000</v>
      </c>
      <c r="K18" s="69">
        <v>1500000</v>
      </c>
      <c r="L18" s="73" t="s">
        <v>590</v>
      </c>
      <c r="M18" s="73" t="s">
        <v>590</v>
      </c>
      <c r="N18" s="73" t="s">
        <v>590</v>
      </c>
    </row>
    <row r="19" spans="1:14">
      <c r="A19" s="67" t="s">
        <v>584</v>
      </c>
      <c r="B19" s="73" t="s">
        <v>590</v>
      </c>
      <c r="C19" s="73" t="s">
        <v>590</v>
      </c>
      <c r="D19" s="73" t="s">
        <v>590</v>
      </c>
      <c r="E19" s="69">
        <v>850000</v>
      </c>
      <c r="F19" s="73" t="s">
        <v>590</v>
      </c>
      <c r="G19" s="73" t="s">
        <v>590</v>
      </c>
      <c r="H19" s="73" t="s">
        <v>590</v>
      </c>
      <c r="I19" s="73" t="s">
        <v>590</v>
      </c>
      <c r="J19" s="73" t="s">
        <v>590</v>
      </c>
      <c r="K19" s="73" t="s">
        <v>590</v>
      </c>
      <c r="L19" s="73" t="s">
        <v>590</v>
      </c>
      <c r="M19" s="73" t="s">
        <v>590</v>
      </c>
      <c r="N19" s="73" t="s">
        <v>590</v>
      </c>
    </row>
    <row r="20" spans="1:14">
      <c r="A20" s="67" t="s">
        <v>283</v>
      </c>
      <c r="B20" s="73" t="s">
        <v>590</v>
      </c>
      <c r="C20" s="69">
        <v>700000</v>
      </c>
      <c r="D20" s="69">
        <v>700000</v>
      </c>
      <c r="E20" s="69">
        <v>500000</v>
      </c>
      <c r="F20" s="73" t="s">
        <v>590</v>
      </c>
      <c r="G20" s="69">
        <v>300000</v>
      </c>
      <c r="H20" s="69">
        <v>800000</v>
      </c>
      <c r="I20" s="69">
        <v>450000</v>
      </c>
      <c r="J20" s="69">
        <v>400000</v>
      </c>
      <c r="K20" s="69">
        <v>500000</v>
      </c>
      <c r="L20" s="69">
        <v>450000</v>
      </c>
      <c r="M20" s="73" t="s">
        <v>590</v>
      </c>
      <c r="N20" s="73" t="s">
        <v>590</v>
      </c>
    </row>
    <row r="21" spans="1:14">
      <c r="A21" s="67" t="s">
        <v>585</v>
      </c>
      <c r="B21" s="73" t="s">
        <v>590</v>
      </c>
      <c r="C21" s="73" t="s">
        <v>590</v>
      </c>
      <c r="D21" s="73" t="s">
        <v>590</v>
      </c>
      <c r="E21" s="73" t="s">
        <v>590</v>
      </c>
      <c r="F21" s="69">
        <v>300000</v>
      </c>
      <c r="G21" s="69">
        <v>300000</v>
      </c>
      <c r="H21" s="73" t="s">
        <v>590</v>
      </c>
      <c r="I21" s="73" t="s">
        <v>590</v>
      </c>
      <c r="J21" s="69">
        <v>500000</v>
      </c>
      <c r="K21" s="69">
        <v>500000</v>
      </c>
      <c r="L21" s="73" t="s">
        <v>590</v>
      </c>
      <c r="M21" s="69">
        <v>500000</v>
      </c>
      <c r="N21" s="73" t="s">
        <v>590</v>
      </c>
    </row>
    <row r="22" spans="1:14">
      <c r="A22" s="67" t="s">
        <v>59</v>
      </c>
      <c r="B22" s="73" t="s">
        <v>590</v>
      </c>
      <c r="C22" s="73" t="s">
        <v>590</v>
      </c>
      <c r="D22" s="73" t="s">
        <v>590</v>
      </c>
      <c r="E22" s="73" t="s">
        <v>590</v>
      </c>
      <c r="F22" s="73" t="s">
        <v>590</v>
      </c>
      <c r="G22" s="73" t="s">
        <v>590</v>
      </c>
      <c r="H22" s="73" t="s">
        <v>590</v>
      </c>
      <c r="I22" s="73" t="s">
        <v>590</v>
      </c>
      <c r="J22" s="69">
        <v>500000</v>
      </c>
      <c r="K22" s="69">
        <v>800000</v>
      </c>
      <c r="L22" s="73" t="s">
        <v>590</v>
      </c>
      <c r="M22" s="73" t="s">
        <v>590</v>
      </c>
      <c r="N22" s="73" t="s">
        <v>590</v>
      </c>
    </row>
    <row r="23" spans="1:14">
      <c r="A23" s="67" t="s">
        <v>64</v>
      </c>
      <c r="B23" s="73" t="s">
        <v>590</v>
      </c>
      <c r="C23" s="73" t="s">
        <v>590</v>
      </c>
      <c r="D23" s="69">
        <v>400000</v>
      </c>
      <c r="E23" s="73" t="s">
        <v>590</v>
      </c>
      <c r="F23" s="73" t="s">
        <v>590</v>
      </c>
      <c r="G23" s="73" t="s">
        <v>590</v>
      </c>
      <c r="H23" s="73" t="s">
        <v>590</v>
      </c>
      <c r="I23" s="73" t="s">
        <v>590</v>
      </c>
      <c r="J23" s="73" t="s">
        <v>590</v>
      </c>
      <c r="K23" s="73" t="s">
        <v>590</v>
      </c>
      <c r="L23" s="73" t="s">
        <v>590</v>
      </c>
      <c r="M23" s="73" t="s">
        <v>590</v>
      </c>
      <c r="N23" s="73" t="s">
        <v>590</v>
      </c>
    </row>
    <row r="24" spans="1:14">
      <c r="A24" s="67" t="s">
        <v>586</v>
      </c>
      <c r="B24" s="69">
        <v>1500000</v>
      </c>
      <c r="C24" s="69">
        <v>1700000</v>
      </c>
      <c r="D24" s="69">
        <v>1600000</v>
      </c>
      <c r="E24" s="69">
        <v>1500000</v>
      </c>
      <c r="F24" s="69">
        <v>1500000</v>
      </c>
      <c r="G24" s="69">
        <v>1500000</v>
      </c>
      <c r="H24" s="69">
        <v>1500000</v>
      </c>
      <c r="I24" s="69">
        <v>1500000</v>
      </c>
      <c r="J24" s="69">
        <v>1500000</v>
      </c>
      <c r="K24" s="69">
        <v>1500000</v>
      </c>
      <c r="L24" s="69">
        <v>1500000</v>
      </c>
      <c r="M24" s="69">
        <v>1500000</v>
      </c>
      <c r="N24" s="69">
        <v>1500000</v>
      </c>
    </row>
    <row r="25" spans="1:14">
      <c r="A25" s="68" t="s">
        <v>587</v>
      </c>
      <c r="B25" s="70">
        <f>SUM(B2:B24)</f>
        <v>21820000</v>
      </c>
      <c r="C25" s="70">
        <f t="shared" ref="C25:N25" si="0">SUM(C2:C24)</f>
        <v>21500000</v>
      </c>
      <c r="D25" s="71">
        <f t="shared" si="0"/>
        <v>21650000</v>
      </c>
      <c r="E25" s="71">
        <f t="shared" si="0"/>
        <v>21450000</v>
      </c>
      <c r="F25" s="71">
        <f t="shared" si="0"/>
        <v>21700000</v>
      </c>
      <c r="G25" s="71">
        <f t="shared" si="0"/>
        <v>21650000</v>
      </c>
      <c r="H25" s="71">
        <f t="shared" si="0"/>
        <v>21650000</v>
      </c>
      <c r="I25" s="71">
        <f t="shared" si="0"/>
        <v>21550000</v>
      </c>
      <c r="J25" s="71">
        <f t="shared" si="0"/>
        <v>21500000</v>
      </c>
      <c r="K25" s="71">
        <f t="shared" si="0"/>
        <v>21500000</v>
      </c>
      <c r="L25" s="71">
        <f t="shared" si="0"/>
        <v>21650000</v>
      </c>
      <c r="M25" s="71">
        <f t="shared" si="0"/>
        <v>21500000</v>
      </c>
      <c r="N25" s="72">
        <f t="shared" si="0"/>
        <v>21800000</v>
      </c>
    </row>
    <row r="26" spans="1:14" ht="19.5">
      <c r="A26" s="47" t="s">
        <v>588</v>
      </c>
      <c r="B26" s="167" t="s">
        <v>589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9"/>
    </row>
  </sheetData>
  <mergeCells count="1">
    <mergeCell ref="B26:N26"/>
  </mergeCells>
  <pageMargins left="0.25" right="0.25" top="0.75" bottom="0.75" header="0.3" footer="0.3"/>
  <pageSetup paperSize="9" scale="70" orientation="landscape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75"/>
  <sheetViews>
    <sheetView tabSelected="1" topLeftCell="A609" zoomScale="106" zoomScaleNormal="106" zoomScaleSheetLayoutView="100" workbookViewId="0">
      <selection sqref="A1:F619"/>
    </sheetView>
  </sheetViews>
  <sheetFormatPr defaultRowHeight="15"/>
  <cols>
    <col min="1" max="1" width="8" bestFit="1" customWidth="1"/>
    <col min="2" max="2" width="14.42578125" style="35" customWidth="1"/>
    <col min="3" max="3" width="47.140625" style="3" customWidth="1"/>
    <col min="4" max="4" width="8.28515625" style="11" bestFit="1" customWidth="1"/>
    <col min="5" max="5" width="22.28515625" style="25" bestFit="1" customWidth="1"/>
    <col min="6" max="6" width="11" customWidth="1"/>
    <col min="7" max="7" width="5.7109375" customWidth="1"/>
    <col min="8" max="8" width="17.28515625" customWidth="1"/>
    <col min="9" max="9" width="16.42578125" customWidth="1"/>
    <col min="10" max="10" width="28.28515625" customWidth="1"/>
    <col min="11" max="11" width="23" customWidth="1"/>
  </cols>
  <sheetData>
    <row r="1" spans="1:11" ht="33.75">
      <c r="A1" s="175" t="s">
        <v>357</v>
      </c>
      <c r="B1" s="176"/>
      <c r="C1" s="176"/>
      <c r="D1" s="176"/>
      <c r="E1" s="176"/>
      <c r="F1" s="177"/>
      <c r="I1" s="172" t="s">
        <v>516</v>
      </c>
      <c r="J1" s="173"/>
      <c r="K1" s="174"/>
    </row>
    <row r="2" spans="1:11" ht="31.5" customHeight="1">
      <c r="A2" s="186" t="s">
        <v>594</v>
      </c>
      <c r="B2" s="187"/>
      <c r="C2" s="187"/>
      <c r="D2" s="187"/>
      <c r="E2" s="187"/>
      <c r="F2" s="188"/>
      <c r="I2" s="75"/>
      <c r="J2" s="76"/>
      <c r="K2" s="77"/>
    </row>
    <row r="3" spans="1:11" ht="30.75" customHeight="1">
      <c r="A3" s="183" t="s">
        <v>592</v>
      </c>
      <c r="B3" s="184"/>
      <c r="C3" s="184"/>
      <c r="D3" s="184"/>
      <c r="E3" s="184"/>
      <c r="F3" s="185"/>
      <c r="I3" s="75"/>
      <c r="J3" s="76"/>
      <c r="K3" s="77"/>
    </row>
    <row r="4" spans="1:11" ht="30" customHeight="1">
      <c r="A4" s="180" t="s">
        <v>593</v>
      </c>
      <c r="B4" s="181"/>
      <c r="C4" s="181"/>
      <c r="D4" s="181"/>
      <c r="E4" s="181"/>
      <c r="F4" s="182"/>
      <c r="I4" s="75"/>
      <c r="J4" s="76"/>
      <c r="K4" s="77"/>
    </row>
    <row r="5" spans="1:11" ht="19.5">
      <c r="A5" s="86" t="s">
        <v>514</v>
      </c>
      <c r="B5" s="13" t="s">
        <v>0</v>
      </c>
      <c r="C5" s="13" t="s">
        <v>1</v>
      </c>
      <c r="D5" s="13" t="s">
        <v>334</v>
      </c>
      <c r="E5" s="85" t="s">
        <v>335</v>
      </c>
      <c r="F5" s="87" t="s">
        <v>2</v>
      </c>
      <c r="I5" s="54" t="s">
        <v>326</v>
      </c>
      <c r="J5" s="55" t="s">
        <v>335</v>
      </c>
      <c r="K5" s="56" t="s">
        <v>2</v>
      </c>
    </row>
    <row r="6" spans="1:11" ht="21" hidden="1" customHeight="1">
      <c r="A6" s="189" t="s">
        <v>11</v>
      </c>
      <c r="B6" s="178" t="s">
        <v>3</v>
      </c>
      <c r="C6" s="178"/>
      <c r="D6" s="178"/>
      <c r="E6" s="178"/>
      <c r="F6" s="179"/>
      <c r="I6" s="50"/>
      <c r="J6" s="41"/>
      <c r="K6" s="51"/>
    </row>
    <row r="7" spans="1:11" ht="15" hidden="1" customHeight="1">
      <c r="A7" s="189"/>
      <c r="B7" s="178"/>
      <c r="C7" s="178"/>
      <c r="D7" s="178"/>
      <c r="E7" s="178"/>
      <c r="F7" s="179"/>
      <c r="I7" s="50"/>
      <c r="J7" s="41"/>
      <c r="K7" s="51"/>
    </row>
    <row r="8" spans="1:11" ht="39">
      <c r="A8" s="82" t="s">
        <v>11</v>
      </c>
      <c r="B8" s="13" t="s">
        <v>3</v>
      </c>
      <c r="C8" s="59"/>
      <c r="D8" s="4"/>
      <c r="E8" s="4"/>
      <c r="F8" s="88"/>
      <c r="I8" s="58">
        <v>1</v>
      </c>
      <c r="J8" s="57">
        <f>K21</f>
        <v>0</v>
      </c>
      <c r="K8" s="52"/>
    </row>
    <row r="9" spans="1:11" ht="19.5">
      <c r="A9" s="63" t="s">
        <v>12</v>
      </c>
      <c r="B9" s="13" t="s">
        <v>4</v>
      </c>
      <c r="C9" s="59"/>
      <c r="D9" s="4"/>
      <c r="E9" s="4"/>
      <c r="F9" s="88"/>
      <c r="I9" s="58">
        <v>2</v>
      </c>
      <c r="J9" s="57" t="e">
        <f>#REF!+#REF!+#REF!+#REF!+#REF!+#REF!+#REF!+#REF!+#REF!+#REF!+#REF!</f>
        <v>#REF!</v>
      </c>
      <c r="K9" s="52"/>
    </row>
    <row r="10" spans="1:11" ht="19.5">
      <c r="A10" s="63"/>
      <c r="B10" s="34">
        <v>1</v>
      </c>
      <c r="C10" s="42" t="s">
        <v>116</v>
      </c>
      <c r="D10" s="80">
        <v>1</v>
      </c>
      <c r="E10" s="81">
        <v>100000</v>
      </c>
      <c r="F10" s="89"/>
      <c r="I10" s="58">
        <v>3</v>
      </c>
      <c r="J10" s="57" t="e">
        <f>#REF!+#REF!+#REF!+#REF!+#REF!+#REF!+#REF!+#REF!+#REF!+#REF!+#REF!+#REF!+#REF!+#REF!+#REF!</f>
        <v>#REF!</v>
      </c>
      <c r="K10" s="52"/>
    </row>
    <row r="11" spans="1:11" ht="19.5">
      <c r="A11" s="63"/>
      <c r="B11" s="34">
        <v>2</v>
      </c>
      <c r="C11" s="42" t="s">
        <v>117</v>
      </c>
      <c r="D11" s="80">
        <v>1</v>
      </c>
      <c r="E11" s="81">
        <v>150000</v>
      </c>
      <c r="F11" s="89"/>
      <c r="I11" s="58">
        <v>4</v>
      </c>
      <c r="J11" s="57" t="e">
        <f>#REF!+#REF!+#REF!+#REF!+#REF!+#REF!+#REF!+#REF!+#REF!+#REF!+#REF!+#REF!+#REF!</f>
        <v>#REF!</v>
      </c>
      <c r="K11" s="52"/>
    </row>
    <row r="12" spans="1:11" ht="19.5">
      <c r="A12" s="63"/>
      <c r="B12" s="34">
        <v>3</v>
      </c>
      <c r="C12" s="42" t="s">
        <v>118</v>
      </c>
      <c r="D12" s="80">
        <v>1</v>
      </c>
      <c r="E12" s="81">
        <v>300000</v>
      </c>
      <c r="F12" s="89"/>
      <c r="I12" s="58">
        <v>5</v>
      </c>
      <c r="J12" s="57" t="e">
        <f>#REF!+#REF!+#REF!+#REF!+#REF!+#REF!+#REF!+#REF!+#REF!+#REF!+#REF!+#REF!+#REF!</f>
        <v>#REF!</v>
      </c>
      <c r="K12" s="52"/>
    </row>
    <row r="13" spans="1:11" ht="19.5">
      <c r="A13" s="63"/>
      <c r="B13" s="34">
        <v>4</v>
      </c>
      <c r="C13" s="1" t="s">
        <v>85</v>
      </c>
      <c r="D13" s="80">
        <v>2</v>
      </c>
      <c r="E13" s="81">
        <v>200000</v>
      </c>
      <c r="F13" s="89"/>
      <c r="I13" s="58">
        <v>10</v>
      </c>
      <c r="J13" s="57" t="e">
        <f>#REF!+#REF!+#REF!+#REF!+#REF!+#REF!+#REF!+#REF!+#REF!+#REF!+#REF!+#REF!+#REF!</f>
        <v>#REF!</v>
      </c>
      <c r="K13" s="52"/>
    </row>
    <row r="14" spans="1:11" ht="19.5">
      <c r="A14" s="63"/>
      <c r="B14" s="34">
        <v>5</v>
      </c>
      <c r="C14" s="1" t="s">
        <v>249</v>
      </c>
      <c r="D14" s="80">
        <v>3</v>
      </c>
      <c r="E14" s="81">
        <v>200000</v>
      </c>
      <c r="F14" s="89"/>
      <c r="I14" s="58">
        <v>11</v>
      </c>
      <c r="J14" s="57" t="e">
        <f>#REF!+#REF!+#REF!+#REF!+#REF!+#REF!+#REF!+#REF!+#REF!+#REF!+#REF!+#REF!+#REF!+#REF!</f>
        <v>#REF!</v>
      </c>
      <c r="K14" s="52"/>
    </row>
    <row r="15" spans="1:11" ht="19.5">
      <c r="A15" s="63"/>
      <c r="B15" s="34">
        <v>6</v>
      </c>
      <c r="C15" s="1" t="s">
        <v>569</v>
      </c>
      <c r="D15" s="80">
        <v>4</v>
      </c>
      <c r="E15" s="81">
        <v>1050000</v>
      </c>
      <c r="F15" s="89"/>
      <c r="I15" s="58">
        <v>12</v>
      </c>
      <c r="J15" s="57" t="e">
        <f>#REF!+#REF!+#REF!+#REF!+#REF!+#REF!+#REF!+#REF!+#REF!+#REF!+#REF!+#REF!</f>
        <v>#REF!</v>
      </c>
      <c r="K15" s="52"/>
    </row>
    <row r="16" spans="1:11" ht="39">
      <c r="A16" s="63"/>
      <c r="B16" s="34">
        <v>7</v>
      </c>
      <c r="C16" s="1" t="s">
        <v>429</v>
      </c>
      <c r="D16" s="80">
        <v>6</v>
      </c>
      <c r="E16" s="81">
        <v>300000</v>
      </c>
      <c r="F16" s="89"/>
      <c r="I16" s="61">
        <v>13</v>
      </c>
      <c r="J16" s="62" t="e">
        <f>#REF!+#REF!+#REF!+#REF!+#REF!+#REF!+#REF!+#REF!</f>
        <v>#REF!</v>
      </c>
      <c r="K16" s="53"/>
    </row>
    <row r="17" spans="1:6" ht="19.5">
      <c r="A17" s="63"/>
      <c r="B17" s="34">
        <v>8</v>
      </c>
      <c r="C17" s="1" t="s">
        <v>621</v>
      </c>
      <c r="D17" s="80">
        <v>10</v>
      </c>
      <c r="E17" s="81">
        <v>300000</v>
      </c>
      <c r="F17" s="89"/>
    </row>
    <row r="18" spans="1:6" ht="39">
      <c r="A18" s="63"/>
      <c r="B18" s="34">
        <v>9</v>
      </c>
      <c r="C18" s="1" t="s">
        <v>446</v>
      </c>
      <c r="D18" s="80">
        <v>10</v>
      </c>
      <c r="E18" s="81">
        <v>300000</v>
      </c>
      <c r="F18" s="89"/>
    </row>
    <row r="19" spans="1:6" ht="19.5">
      <c r="A19" s="63"/>
      <c r="B19" s="34">
        <v>10</v>
      </c>
      <c r="C19" s="1" t="s">
        <v>500</v>
      </c>
      <c r="D19" s="80">
        <v>11</v>
      </c>
      <c r="E19" s="81">
        <v>500000</v>
      </c>
      <c r="F19" s="89"/>
    </row>
    <row r="20" spans="1:6" ht="19.5">
      <c r="A20" s="63"/>
      <c r="B20" s="34">
        <v>11</v>
      </c>
      <c r="C20" s="1" t="s">
        <v>499</v>
      </c>
      <c r="D20" s="80">
        <v>13</v>
      </c>
      <c r="E20" s="81">
        <v>500000</v>
      </c>
      <c r="F20" s="89"/>
    </row>
    <row r="21" spans="1:6" ht="47.25" customHeight="1">
      <c r="A21" s="63" t="s">
        <v>13</v>
      </c>
      <c r="B21" s="4" t="s">
        <v>114</v>
      </c>
      <c r="C21" s="59"/>
      <c r="D21" s="4"/>
      <c r="E21" s="4"/>
      <c r="F21" s="88"/>
    </row>
    <row r="22" spans="1:6" ht="19.5">
      <c r="A22" s="63"/>
      <c r="B22" s="5">
        <v>1</v>
      </c>
      <c r="C22" s="1" t="s">
        <v>119</v>
      </c>
      <c r="D22" s="80">
        <v>1</v>
      </c>
      <c r="E22" s="81">
        <v>300000</v>
      </c>
      <c r="F22" s="88"/>
    </row>
    <row r="23" spans="1:6" ht="19.5">
      <c r="A23" s="63"/>
      <c r="B23" s="5">
        <v>2</v>
      </c>
      <c r="C23" s="1" t="s">
        <v>433</v>
      </c>
      <c r="D23" s="80">
        <v>6</v>
      </c>
      <c r="E23" s="81">
        <v>50000</v>
      </c>
      <c r="F23" s="88"/>
    </row>
    <row r="24" spans="1:6" ht="39">
      <c r="A24" s="63"/>
      <c r="B24" s="5">
        <v>3</v>
      </c>
      <c r="C24" s="1" t="s">
        <v>434</v>
      </c>
      <c r="D24" s="80">
        <v>6</v>
      </c>
      <c r="E24" s="81">
        <v>600000</v>
      </c>
      <c r="F24" s="88"/>
    </row>
    <row r="25" spans="1:6" ht="19.5">
      <c r="A25" s="63"/>
      <c r="B25" s="5">
        <v>4</v>
      </c>
      <c r="C25" s="1" t="s">
        <v>639</v>
      </c>
      <c r="D25" s="80">
        <v>9</v>
      </c>
      <c r="E25" s="81">
        <v>200000</v>
      </c>
      <c r="F25" s="88"/>
    </row>
    <row r="26" spans="1:6" ht="21.75" customHeight="1">
      <c r="A26" s="63"/>
      <c r="B26" s="5">
        <v>5</v>
      </c>
      <c r="C26" s="1" t="s">
        <v>398</v>
      </c>
      <c r="D26" s="80">
        <v>10</v>
      </c>
      <c r="E26" s="81">
        <v>500000</v>
      </c>
      <c r="F26" s="89"/>
    </row>
    <row r="27" spans="1:6" ht="21.75" customHeight="1">
      <c r="A27" s="63"/>
      <c r="B27" s="5">
        <v>6</v>
      </c>
      <c r="C27" s="1" t="s">
        <v>340</v>
      </c>
      <c r="D27" s="80">
        <v>11</v>
      </c>
      <c r="E27" s="81">
        <v>200000</v>
      </c>
      <c r="F27" s="89"/>
    </row>
    <row r="28" spans="1:6" ht="39">
      <c r="A28" s="63"/>
      <c r="B28" s="5">
        <v>7</v>
      </c>
      <c r="C28" s="1" t="s">
        <v>438</v>
      </c>
      <c r="D28" s="80">
        <v>12</v>
      </c>
      <c r="E28" s="81">
        <v>1000000</v>
      </c>
      <c r="F28" s="89"/>
    </row>
    <row r="29" spans="1:6" ht="19.5">
      <c r="A29" s="63"/>
      <c r="B29" s="5">
        <v>8</v>
      </c>
      <c r="C29" s="42" t="s">
        <v>501</v>
      </c>
      <c r="D29" s="43">
        <v>13</v>
      </c>
      <c r="E29" s="44">
        <v>200000</v>
      </c>
      <c r="F29" s="89"/>
    </row>
    <row r="30" spans="1:6" ht="19.5">
      <c r="A30" s="63"/>
      <c r="B30" s="5">
        <v>9</v>
      </c>
      <c r="C30" s="1" t="s">
        <v>417</v>
      </c>
      <c r="D30" s="80">
        <v>13</v>
      </c>
      <c r="E30" s="81">
        <v>300000</v>
      </c>
      <c r="F30" s="89"/>
    </row>
    <row r="31" spans="1:6" ht="19.5">
      <c r="A31" s="63" t="s">
        <v>14</v>
      </c>
      <c r="B31" s="13" t="s">
        <v>15</v>
      </c>
      <c r="C31" s="1"/>
      <c r="D31" s="80"/>
      <c r="E31" s="81"/>
      <c r="F31" s="89"/>
    </row>
    <row r="32" spans="1:6" ht="19.5">
      <c r="A32" s="63"/>
      <c r="B32" s="4" t="s">
        <v>6</v>
      </c>
      <c r="C32" s="1" t="s">
        <v>341</v>
      </c>
      <c r="D32" s="80">
        <v>11</v>
      </c>
      <c r="E32" s="81">
        <v>200000</v>
      </c>
      <c r="F32" s="89"/>
    </row>
    <row r="33" spans="1:6" ht="19.5">
      <c r="A33" s="63" t="s">
        <v>16</v>
      </c>
      <c r="B33" s="4" t="s">
        <v>17</v>
      </c>
      <c r="C33" s="1"/>
      <c r="D33" s="80"/>
      <c r="E33" s="81"/>
      <c r="F33" s="89"/>
    </row>
    <row r="34" spans="1:6" ht="21" customHeight="1">
      <c r="A34" s="63"/>
      <c r="B34" s="4" t="s">
        <v>5</v>
      </c>
      <c r="C34" s="1" t="s">
        <v>342</v>
      </c>
      <c r="D34" s="80">
        <v>11</v>
      </c>
      <c r="E34" s="81">
        <v>300000</v>
      </c>
      <c r="F34" s="89"/>
    </row>
    <row r="35" spans="1:6" ht="19.5">
      <c r="A35" s="63" t="s">
        <v>18</v>
      </c>
      <c r="B35" s="4" t="s">
        <v>19</v>
      </c>
      <c r="C35" s="1"/>
      <c r="D35" s="80"/>
      <c r="E35" s="81"/>
      <c r="F35" s="89"/>
    </row>
    <row r="36" spans="1:6" ht="19.5">
      <c r="A36" s="63"/>
      <c r="B36" s="4" t="s">
        <v>5</v>
      </c>
      <c r="C36" s="1"/>
      <c r="D36" s="80"/>
      <c r="E36" s="81"/>
      <c r="F36" s="89"/>
    </row>
    <row r="37" spans="1:6" ht="39">
      <c r="A37" s="82" t="s">
        <v>20</v>
      </c>
      <c r="B37" s="4" t="s">
        <v>467</v>
      </c>
      <c r="C37" s="59"/>
      <c r="D37" s="4"/>
      <c r="E37" s="4"/>
      <c r="F37" s="88"/>
    </row>
    <row r="38" spans="1:6" ht="19.5">
      <c r="A38" s="63" t="s">
        <v>21</v>
      </c>
      <c r="B38" s="4" t="s">
        <v>22</v>
      </c>
      <c r="C38" s="1"/>
      <c r="D38" s="80"/>
      <c r="E38" s="81"/>
      <c r="F38" s="89"/>
    </row>
    <row r="39" spans="1:6" ht="39">
      <c r="A39" s="63"/>
      <c r="B39" s="34">
        <v>1</v>
      </c>
      <c r="C39" s="1" t="s">
        <v>656</v>
      </c>
      <c r="D39" s="80">
        <v>1</v>
      </c>
      <c r="E39" s="81">
        <v>300000</v>
      </c>
      <c r="F39" s="89"/>
    </row>
    <row r="40" spans="1:6" ht="41.25" customHeight="1">
      <c r="A40" s="63"/>
      <c r="B40" s="34">
        <v>2</v>
      </c>
      <c r="C40" s="1" t="s">
        <v>336</v>
      </c>
      <c r="D40" s="80">
        <v>1</v>
      </c>
      <c r="E40" s="81">
        <v>220000</v>
      </c>
      <c r="F40" s="89"/>
    </row>
    <row r="41" spans="1:6" ht="39">
      <c r="A41" s="63"/>
      <c r="B41" s="34">
        <v>3</v>
      </c>
      <c r="C41" s="2" t="s">
        <v>328</v>
      </c>
      <c r="D41" s="16">
        <v>3</v>
      </c>
      <c r="E41" s="14">
        <v>200000</v>
      </c>
      <c r="F41" s="89"/>
    </row>
    <row r="42" spans="1:6" ht="19.5">
      <c r="A42" s="63"/>
      <c r="B42" s="34">
        <v>4</v>
      </c>
      <c r="C42" s="2" t="s">
        <v>329</v>
      </c>
      <c r="D42" s="16">
        <v>3</v>
      </c>
      <c r="E42" s="14">
        <v>300000</v>
      </c>
      <c r="F42" s="89"/>
    </row>
    <row r="43" spans="1:6" ht="19.5">
      <c r="A43" s="63"/>
      <c r="B43" s="34">
        <v>5</v>
      </c>
      <c r="C43" s="1" t="s">
        <v>145</v>
      </c>
      <c r="D43" s="80">
        <v>4</v>
      </c>
      <c r="E43" s="81">
        <v>150000</v>
      </c>
      <c r="F43" s="89"/>
    </row>
    <row r="44" spans="1:6" ht="19.5">
      <c r="A44" s="63"/>
      <c r="B44" s="34">
        <v>6</v>
      </c>
      <c r="C44" s="1" t="s">
        <v>146</v>
      </c>
      <c r="D44" s="80">
        <v>4</v>
      </c>
      <c r="E44" s="81">
        <v>500000</v>
      </c>
      <c r="F44" s="89"/>
    </row>
    <row r="45" spans="1:6" ht="39">
      <c r="A45" s="63"/>
      <c r="B45" s="34">
        <v>7</v>
      </c>
      <c r="C45" s="1" t="s">
        <v>147</v>
      </c>
      <c r="D45" s="80">
        <v>4</v>
      </c>
      <c r="E45" s="81">
        <v>100000</v>
      </c>
      <c r="F45" s="89"/>
    </row>
    <row r="46" spans="1:6" ht="19.5">
      <c r="A46" s="63"/>
      <c r="B46" s="34">
        <v>8</v>
      </c>
      <c r="C46" s="1" t="s">
        <v>150</v>
      </c>
      <c r="D46" s="80">
        <v>4</v>
      </c>
      <c r="E46" s="81">
        <v>100000</v>
      </c>
      <c r="F46" s="89"/>
    </row>
    <row r="47" spans="1:6" ht="19.5">
      <c r="A47" s="63"/>
      <c r="B47" s="34">
        <v>9</v>
      </c>
      <c r="C47" s="2" t="s">
        <v>151</v>
      </c>
      <c r="D47" s="16">
        <v>4</v>
      </c>
      <c r="E47" s="14">
        <v>100000</v>
      </c>
      <c r="F47" s="89"/>
    </row>
    <row r="48" spans="1:6" ht="39">
      <c r="A48" s="63"/>
      <c r="B48" s="34">
        <v>10</v>
      </c>
      <c r="C48" s="2" t="s">
        <v>152</v>
      </c>
      <c r="D48" s="60">
        <v>4</v>
      </c>
      <c r="E48" s="14">
        <v>500000</v>
      </c>
      <c r="F48" s="89"/>
    </row>
    <row r="49" spans="1:6" ht="19.5">
      <c r="A49" s="63"/>
      <c r="B49" s="34">
        <v>11</v>
      </c>
      <c r="C49" s="2" t="s">
        <v>378</v>
      </c>
      <c r="D49" s="60">
        <v>5</v>
      </c>
      <c r="E49" s="14">
        <v>200000</v>
      </c>
      <c r="F49" s="89"/>
    </row>
    <row r="50" spans="1:6" ht="24" customHeight="1">
      <c r="A50" s="63"/>
      <c r="B50" s="34">
        <v>12</v>
      </c>
      <c r="C50" s="2" t="s">
        <v>645</v>
      </c>
      <c r="D50" s="60">
        <v>5</v>
      </c>
      <c r="E50" s="14">
        <v>300000</v>
      </c>
      <c r="F50" s="89"/>
    </row>
    <row r="51" spans="1:6" ht="39">
      <c r="A51" s="63"/>
      <c r="B51" s="34">
        <v>13</v>
      </c>
      <c r="C51" s="2" t="s">
        <v>379</v>
      </c>
      <c r="D51" s="60">
        <v>5</v>
      </c>
      <c r="E51" s="14">
        <v>300000</v>
      </c>
      <c r="F51" s="89"/>
    </row>
    <row r="52" spans="1:6" ht="39">
      <c r="A52" s="63"/>
      <c r="B52" s="34">
        <v>14</v>
      </c>
      <c r="C52" s="2" t="s">
        <v>164</v>
      </c>
      <c r="D52" s="60">
        <v>6</v>
      </c>
      <c r="E52" s="14">
        <v>250000</v>
      </c>
      <c r="F52" s="89"/>
    </row>
    <row r="53" spans="1:6" ht="19.5">
      <c r="A53" s="63"/>
      <c r="B53" s="34">
        <v>15</v>
      </c>
      <c r="C53" s="2" t="s">
        <v>165</v>
      </c>
      <c r="D53" s="17">
        <v>6</v>
      </c>
      <c r="E53" s="21">
        <v>100000</v>
      </c>
      <c r="F53" s="89"/>
    </row>
    <row r="54" spans="1:6" ht="39">
      <c r="A54" s="63"/>
      <c r="B54" s="34">
        <v>16</v>
      </c>
      <c r="C54" s="2" t="s">
        <v>166</v>
      </c>
      <c r="D54" s="17">
        <v>6</v>
      </c>
      <c r="E54" s="21">
        <v>150000</v>
      </c>
      <c r="F54" s="89"/>
    </row>
    <row r="55" spans="1:6" ht="19.5">
      <c r="A55" s="63"/>
      <c r="B55" s="34">
        <v>17</v>
      </c>
      <c r="C55" s="2" t="s">
        <v>167</v>
      </c>
      <c r="D55" s="17">
        <v>6</v>
      </c>
      <c r="E55" s="21">
        <v>200000</v>
      </c>
      <c r="F55" s="89"/>
    </row>
    <row r="56" spans="1:6" ht="39">
      <c r="A56" s="63"/>
      <c r="B56" s="34">
        <v>18</v>
      </c>
      <c r="C56" s="2" t="s">
        <v>539</v>
      </c>
      <c r="D56" s="17">
        <v>8</v>
      </c>
      <c r="E56" s="21">
        <v>300000</v>
      </c>
      <c r="F56" s="89"/>
    </row>
    <row r="57" spans="1:6" ht="19.5">
      <c r="A57" s="63"/>
      <c r="B57" s="34">
        <v>19</v>
      </c>
      <c r="C57" s="2" t="s">
        <v>641</v>
      </c>
      <c r="D57" s="17">
        <v>9</v>
      </c>
      <c r="E57" s="21">
        <v>100000</v>
      </c>
      <c r="F57" s="89"/>
    </row>
    <row r="58" spans="1:6" ht="19.5">
      <c r="A58" s="63"/>
      <c r="B58" s="34">
        <v>20</v>
      </c>
      <c r="C58" s="2" t="s">
        <v>640</v>
      </c>
      <c r="D58" s="17">
        <v>9</v>
      </c>
      <c r="E58" s="21">
        <v>100000</v>
      </c>
      <c r="F58" s="89"/>
    </row>
    <row r="59" spans="1:6" ht="19.5">
      <c r="A59" s="63"/>
      <c r="B59" s="34">
        <v>21</v>
      </c>
      <c r="C59" s="2" t="s">
        <v>625</v>
      </c>
      <c r="D59" s="17">
        <v>10</v>
      </c>
      <c r="E59" s="21">
        <v>500000</v>
      </c>
      <c r="F59" s="89"/>
    </row>
    <row r="60" spans="1:6" ht="39">
      <c r="A60" s="63"/>
      <c r="B60" s="34">
        <v>22</v>
      </c>
      <c r="C60" s="1" t="s">
        <v>622</v>
      </c>
      <c r="D60" s="80">
        <v>10</v>
      </c>
      <c r="E60" s="81">
        <v>300000</v>
      </c>
      <c r="F60" s="89"/>
    </row>
    <row r="61" spans="1:6" ht="19.5">
      <c r="A61" s="63"/>
      <c r="B61" s="34">
        <v>23</v>
      </c>
      <c r="C61" s="1" t="s">
        <v>647</v>
      </c>
      <c r="D61" s="80">
        <v>11</v>
      </c>
      <c r="E61" s="81">
        <v>150000</v>
      </c>
      <c r="F61" s="89"/>
    </row>
    <row r="62" spans="1:6" ht="19.5">
      <c r="A62" s="63"/>
      <c r="B62" s="34">
        <v>24</v>
      </c>
      <c r="C62" s="1" t="s">
        <v>511</v>
      </c>
      <c r="D62" s="80">
        <v>11</v>
      </c>
      <c r="E62" s="81">
        <v>300000</v>
      </c>
      <c r="F62" s="89"/>
    </row>
    <row r="63" spans="1:6" ht="19.5">
      <c r="A63" s="63"/>
      <c r="B63" s="34">
        <v>25</v>
      </c>
      <c r="C63" s="2" t="s">
        <v>626</v>
      </c>
      <c r="D63" s="17">
        <v>12</v>
      </c>
      <c r="E63" s="21">
        <v>500000</v>
      </c>
      <c r="F63" s="89"/>
    </row>
    <row r="64" spans="1:6" ht="19.5">
      <c r="A64" s="63" t="s">
        <v>23</v>
      </c>
      <c r="B64" s="13" t="s">
        <v>331</v>
      </c>
      <c r="C64" s="1"/>
      <c r="D64" s="80"/>
      <c r="E64" s="81"/>
      <c r="F64" s="89"/>
    </row>
    <row r="65" spans="1:8" ht="19.5">
      <c r="A65" s="63"/>
      <c r="B65" s="34">
        <v>1</v>
      </c>
      <c r="C65" s="1" t="s">
        <v>648</v>
      </c>
      <c r="D65" s="80">
        <v>3</v>
      </c>
      <c r="E65" s="81">
        <v>200000</v>
      </c>
      <c r="F65" s="89"/>
    </row>
    <row r="66" spans="1:8" ht="19.5">
      <c r="A66" s="63"/>
      <c r="B66" s="34">
        <v>2</v>
      </c>
      <c r="C66" s="1" t="s">
        <v>454</v>
      </c>
      <c r="D66" s="80">
        <v>3</v>
      </c>
      <c r="E66" s="81">
        <v>200000</v>
      </c>
      <c r="F66" s="89"/>
    </row>
    <row r="67" spans="1:8" ht="39">
      <c r="A67" s="63"/>
      <c r="B67" s="34">
        <v>3</v>
      </c>
      <c r="C67" s="1" t="s">
        <v>168</v>
      </c>
      <c r="D67" s="80">
        <v>6</v>
      </c>
      <c r="E67" s="81">
        <v>150000</v>
      </c>
      <c r="F67" s="89"/>
    </row>
    <row r="68" spans="1:8" ht="39">
      <c r="A68" s="63"/>
      <c r="B68" s="34">
        <v>4</v>
      </c>
      <c r="C68" s="1" t="s">
        <v>453</v>
      </c>
      <c r="D68" s="80">
        <v>7</v>
      </c>
      <c r="E68" s="81">
        <v>200000</v>
      </c>
      <c r="F68" s="89"/>
    </row>
    <row r="69" spans="1:8" ht="19.5">
      <c r="A69" s="63"/>
      <c r="B69" s="34">
        <v>5</v>
      </c>
      <c r="C69" s="1" t="s">
        <v>287</v>
      </c>
      <c r="D69" s="80">
        <v>9</v>
      </c>
      <c r="E69" s="81">
        <v>300000</v>
      </c>
      <c r="F69" s="89"/>
    </row>
    <row r="70" spans="1:8" ht="69" customHeight="1">
      <c r="A70" s="63" t="s">
        <v>24</v>
      </c>
      <c r="B70" s="4" t="s">
        <v>25</v>
      </c>
      <c r="C70" s="1"/>
      <c r="D70" s="80"/>
      <c r="E70" s="81"/>
      <c r="F70" s="89"/>
    </row>
    <row r="71" spans="1:8" ht="19.5">
      <c r="A71" s="63"/>
      <c r="B71" s="34">
        <v>1</v>
      </c>
      <c r="C71" s="1" t="s">
        <v>134</v>
      </c>
      <c r="D71" s="80">
        <v>1</v>
      </c>
      <c r="E71" s="81">
        <v>200000</v>
      </c>
      <c r="F71" s="89"/>
    </row>
    <row r="72" spans="1:8" ht="19.5">
      <c r="A72" s="63"/>
      <c r="B72" s="34">
        <v>2</v>
      </c>
      <c r="C72" s="1" t="s">
        <v>455</v>
      </c>
      <c r="D72" s="80">
        <v>1</v>
      </c>
      <c r="E72" s="81">
        <v>500000</v>
      </c>
      <c r="F72" s="89"/>
      <c r="H72" s="45"/>
    </row>
    <row r="73" spans="1:8" ht="24" customHeight="1">
      <c r="A73" s="63"/>
      <c r="B73" s="34">
        <v>3</v>
      </c>
      <c r="C73" s="1" t="s">
        <v>591</v>
      </c>
      <c r="D73" s="80">
        <v>1</v>
      </c>
      <c r="E73" s="81">
        <v>1500000</v>
      </c>
      <c r="F73" s="89"/>
    </row>
    <row r="74" spans="1:8" ht="19.5">
      <c r="A74" s="63"/>
      <c r="B74" s="34">
        <v>4</v>
      </c>
      <c r="C74" s="1" t="s">
        <v>609</v>
      </c>
      <c r="D74" s="80">
        <v>2</v>
      </c>
      <c r="E74" s="81">
        <v>300000</v>
      </c>
      <c r="F74" s="89"/>
    </row>
    <row r="75" spans="1:8" ht="19.5">
      <c r="A75" s="63"/>
      <c r="B75" s="34">
        <v>5</v>
      </c>
      <c r="C75" s="1" t="s">
        <v>82</v>
      </c>
      <c r="D75" s="80">
        <v>2</v>
      </c>
      <c r="E75" s="81">
        <v>2000000</v>
      </c>
      <c r="F75" s="89"/>
    </row>
    <row r="76" spans="1:8" ht="19.5">
      <c r="A76" s="63"/>
      <c r="B76" s="34">
        <v>6</v>
      </c>
      <c r="C76" s="1" t="s">
        <v>247</v>
      </c>
      <c r="D76" s="80">
        <v>3</v>
      </c>
      <c r="E76" s="81">
        <v>200000</v>
      </c>
      <c r="F76" s="89"/>
    </row>
    <row r="77" spans="1:8" ht="39">
      <c r="A77" s="63"/>
      <c r="B77" s="34">
        <v>7</v>
      </c>
      <c r="C77" s="1" t="s">
        <v>461</v>
      </c>
      <c r="D77" s="80">
        <v>4</v>
      </c>
      <c r="E77" s="81">
        <v>150000</v>
      </c>
      <c r="F77" s="89"/>
    </row>
    <row r="78" spans="1:8" ht="39">
      <c r="A78" s="63"/>
      <c r="B78" s="34">
        <v>8</v>
      </c>
      <c r="C78" s="1" t="s">
        <v>462</v>
      </c>
      <c r="D78" s="80">
        <v>4</v>
      </c>
      <c r="E78" s="81">
        <v>1775000</v>
      </c>
      <c r="F78" s="89"/>
    </row>
    <row r="79" spans="1:8" ht="39">
      <c r="A79" s="63"/>
      <c r="B79" s="34">
        <v>9</v>
      </c>
      <c r="C79" s="1" t="s">
        <v>456</v>
      </c>
      <c r="D79" s="80">
        <v>4</v>
      </c>
      <c r="E79" s="81">
        <v>500000</v>
      </c>
      <c r="F79" s="89"/>
    </row>
    <row r="80" spans="1:8" ht="39">
      <c r="A80" s="63"/>
      <c r="B80" s="34">
        <v>10</v>
      </c>
      <c r="C80" s="1" t="s">
        <v>155</v>
      </c>
      <c r="D80" s="80">
        <v>4</v>
      </c>
      <c r="E80" s="81">
        <v>500000</v>
      </c>
      <c r="F80" s="89"/>
    </row>
    <row r="81" spans="1:6" ht="19.5">
      <c r="A81" s="63"/>
      <c r="B81" s="34">
        <v>11</v>
      </c>
      <c r="C81" s="1" t="s">
        <v>373</v>
      </c>
      <c r="D81" s="80">
        <v>5</v>
      </c>
      <c r="E81" s="81">
        <v>500000</v>
      </c>
      <c r="F81" s="89"/>
    </row>
    <row r="82" spans="1:6" ht="19.5">
      <c r="A82" s="63"/>
      <c r="B82" s="34">
        <v>12</v>
      </c>
      <c r="C82" s="1" t="s">
        <v>374</v>
      </c>
      <c r="D82" s="80">
        <v>5</v>
      </c>
      <c r="E82" s="81">
        <v>200000</v>
      </c>
      <c r="F82" s="89"/>
    </row>
    <row r="83" spans="1:6" ht="19.5">
      <c r="A83" s="63"/>
      <c r="B83" s="34">
        <v>13</v>
      </c>
      <c r="C83" s="1" t="s">
        <v>375</v>
      </c>
      <c r="D83" s="80">
        <v>5</v>
      </c>
      <c r="E83" s="81">
        <v>500000</v>
      </c>
      <c r="F83" s="89"/>
    </row>
    <row r="84" spans="1:6" ht="19.5">
      <c r="A84" s="63"/>
      <c r="B84" s="34">
        <v>14</v>
      </c>
      <c r="C84" s="1" t="s">
        <v>376</v>
      </c>
      <c r="D84" s="80">
        <v>5</v>
      </c>
      <c r="E84" s="81">
        <v>300000</v>
      </c>
      <c r="F84" s="89"/>
    </row>
    <row r="85" spans="1:6" ht="19.5">
      <c r="A85" s="63"/>
      <c r="B85" s="34">
        <v>15</v>
      </c>
      <c r="C85" s="1" t="s">
        <v>377</v>
      </c>
      <c r="D85" s="80">
        <v>5</v>
      </c>
      <c r="E85" s="81">
        <v>400000</v>
      </c>
      <c r="F85" s="89"/>
    </row>
    <row r="86" spans="1:6" ht="19.5">
      <c r="A86" s="63"/>
      <c r="B86" s="34">
        <v>16</v>
      </c>
      <c r="C86" s="1" t="s">
        <v>457</v>
      </c>
      <c r="D86" s="80">
        <v>5</v>
      </c>
      <c r="E86" s="81">
        <v>500000</v>
      </c>
      <c r="F86" s="89"/>
    </row>
    <row r="87" spans="1:6" ht="19.5">
      <c r="A87" s="63"/>
      <c r="B87" s="34">
        <v>17</v>
      </c>
      <c r="C87" s="1" t="s">
        <v>169</v>
      </c>
      <c r="D87" s="80">
        <v>6</v>
      </c>
      <c r="E87" s="81">
        <v>500000</v>
      </c>
      <c r="F87" s="89"/>
    </row>
    <row r="88" spans="1:6" ht="19.5">
      <c r="A88" s="63"/>
      <c r="B88" s="34">
        <v>18</v>
      </c>
      <c r="C88" s="1" t="s">
        <v>170</v>
      </c>
      <c r="D88" s="80">
        <v>6</v>
      </c>
      <c r="E88" s="81">
        <v>300000</v>
      </c>
      <c r="F88" s="89"/>
    </row>
    <row r="89" spans="1:6" ht="39">
      <c r="A89" s="63"/>
      <c r="B89" s="34">
        <v>19</v>
      </c>
      <c r="C89" s="1" t="s">
        <v>171</v>
      </c>
      <c r="D89" s="80">
        <v>6</v>
      </c>
      <c r="E89" s="81">
        <v>200000</v>
      </c>
      <c r="F89" s="89"/>
    </row>
    <row r="90" spans="1:6" ht="19.5">
      <c r="A90" s="63"/>
      <c r="B90" s="34">
        <v>20</v>
      </c>
      <c r="C90" s="1" t="s">
        <v>172</v>
      </c>
      <c r="D90" s="80">
        <v>6</v>
      </c>
      <c r="E90" s="81">
        <v>1500000</v>
      </c>
      <c r="F90" s="89"/>
    </row>
    <row r="91" spans="1:6" ht="19.5">
      <c r="A91" s="63"/>
      <c r="B91" s="34">
        <v>21</v>
      </c>
      <c r="C91" s="1" t="s">
        <v>337</v>
      </c>
      <c r="D91" s="80">
        <v>7</v>
      </c>
      <c r="E91" s="81">
        <v>400000</v>
      </c>
      <c r="F91" s="89"/>
    </row>
    <row r="92" spans="1:6" ht="39">
      <c r="A92" s="63"/>
      <c r="B92" s="34">
        <v>22</v>
      </c>
      <c r="C92" s="2" t="s">
        <v>466</v>
      </c>
      <c r="D92" s="60">
        <v>7</v>
      </c>
      <c r="E92" s="14">
        <v>200000</v>
      </c>
      <c r="F92" s="89"/>
    </row>
    <row r="93" spans="1:6" ht="39">
      <c r="A93" s="63"/>
      <c r="B93" s="34">
        <v>23</v>
      </c>
      <c r="C93" s="1" t="s">
        <v>211</v>
      </c>
      <c r="D93" s="80">
        <v>7</v>
      </c>
      <c r="E93" s="81">
        <v>500000</v>
      </c>
      <c r="F93" s="89"/>
    </row>
    <row r="94" spans="1:6" ht="39">
      <c r="A94" s="63"/>
      <c r="B94" s="34">
        <v>24</v>
      </c>
      <c r="C94" s="1" t="s">
        <v>212</v>
      </c>
      <c r="D94" s="80">
        <v>7</v>
      </c>
      <c r="E94" s="81">
        <v>700000</v>
      </c>
      <c r="F94" s="89"/>
    </row>
    <row r="95" spans="1:6" ht="19.5">
      <c r="A95" s="63"/>
      <c r="B95" s="34">
        <v>25</v>
      </c>
      <c r="C95" s="1" t="s">
        <v>213</v>
      </c>
      <c r="D95" s="80">
        <v>7</v>
      </c>
      <c r="E95" s="81">
        <v>200000</v>
      </c>
      <c r="F95" s="89"/>
    </row>
    <row r="96" spans="1:6" ht="19.5">
      <c r="A96" s="63"/>
      <c r="B96" s="34">
        <v>26</v>
      </c>
      <c r="C96" s="1" t="s">
        <v>458</v>
      </c>
      <c r="D96" s="80">
        <v>7</v>
      </c>
      <c r="E96" s="81">
        <v>500000</v>
      </c>
      <c r="F96" s="89"/>
    </row>
    <row r="97" spans="1:6" ht="19.5">
      <c r="A97" s="63"/>
      <c r="B97" s="34">
        <v>27</v>
      </c>
      <c r="C97" s="1" t="s">
        <v>214</v>
      </c>
      <c r="D97" s="80">
        <v>7</v>
      </c>
      <c r="E97" s="81">
        <v>300000</v>
      </c>
      <c r="F97" s="89"/>
    </row>
    <row r="98" spans="1:6" ht="19.5">
      <c r="A98" s="63"/>
      <c r="B98" s="34">
        <v>28</v>
      </c>
      <c r="C98" s="1" t="s">
        <v>215</v>
      </c>
      <c r="D98" s="80">
        <v>7</v>
      </c>
      <c r="E98" s="81">
        <v>350000</v>
      </c>
      <c r="F98" s="89"/>
    </row>
    <row r="99" spans="1:6" ht="19.5">
      <c r="A99" s="63"/>
      <c r="B99" s="34">
        <v>29</v>
      </c>
      <c r="C99" s="49" t="s">
        <v>91</v>
      </c>
      <c r="D99" s="80">
        <v>8</v>
      </c>
      <c r="E99" s="81">
        <v>275000</v>
      </c>
      <c r="F99" s="89"/>
    </row>
    <row r="100" spans="1:6" ht="19.5">
      <c r="A100" s="63"/>
      <c r="B100" s="34">
        <v>30</v>
      </c>
      <c r="C100" s="49" t="s">
        <v>623</v>
      </c>
      <c r="D100" s="80">
        <v>10</v>
      </c>
      <c r="E100" s="81">
        <v>1400000</v>
      </c>
      <c r="F100" s="89"/>
    </row>
    <row r="101" spans="1:6" ht="19.5">
      <c r="A101" s="63"/>
      <c r="B101" s="34">
        <v>31</v>
      </c>
      <c r="C101" s="49" t="s">
        <v>502</v>
      </c>
      <c r="D101" s="80">
        <v>11</v>
      </c>
      <c r="E101" s="81">
        <v>200000</v>
      </c>
      <c r="F101" s="89"/>
    </row>
    <row r="102" spans="1:6" ht="19.5">
      <c r="A102" s="63"/>
      <c r="B102" s="34">
        <v>32</v>
      </c>
      <c r="C102" s="49" t="s">
        <v>343</v>
      </c>
      <c r="D102" s="80">
        <v>11</v>
      </c>
      <c r="E102" s="81">
        <v>200000</v>
      </c>
      <c r="F102" s="89"/>
    </row>
    <row r="103" spans="1:6" ht="20.25" customHeight="1">
      <c r="A103" s="63"/>
      <c r="B103" s="34">
        <v>33</v>
      </c>
      <c r="C103" s="49" t="s">
        <v>344</v>
      </c>
      <c r="D103" s="80">
        <v>11</v>
      </c>
      <c r="E103" s="81">
        <v>400000</v>
      </c>
      <c r="F103" s="89"/>
    </row>
    <row r="104" spans="1:6" ht="19.5">
      <c r="A104" s="63"/>
      <c r="B104" s="34">
        <v>34</v>
      </c>
      <c r="C104" s="49" t="s">
        <v>459</v>
      </c>
      <c r="D104" s="80">
        <v>11</v>
      </c>
      <c r="E104" s="81">
        <v>200000</v>
      </c>
      <c r="F104" s="89"/>
    </row>
    <row r="105" spans="1:6" ht="19.5">
      <c r="A105" s="63"/>
      <c r="B105" s="34">
        <v>35</v>
      </c>
      <c r="C105" s="49" t="s">
        <v>345</v>
      </c>
      <c r="D105" s="80">
        <v>11</v>
      </c>
      <c r="E105" s="81">
        <v>200000</v>
      </c>
      <c r="F105" s="89"/>
    </row>
    <row r="106" spans="1:6" ht="19.5">
      <c r="A106" s="63"/>
      <c r="B106" s="34">
        <v>36</v>
      </c>
      <c r="C106" s="49" t="s">
        <v>460</v>
      </c>
      <c r="D106" s="80">
        <v>11</v>
      </c>
      <c r="E106" s="81">
        <v>200000</v>
      </c>
      <c r="F106" s="89"/>
    </row>
    <row r="107" spans="1:6" ht="19.5">
      <c r="A107" s="63"/>
      <c r="B107" s="34">
        <v>37</v>
      </c>
      <c r="C107" s="49" t="s">
        <v>627</v>
      </c>
      <c r="D107" s="80">
        <v>12</v>
      </c>
      <c r="E107" s="81">
        <v>1500000</v>
      </c>
      <c r="F107" s="89"/>
    </row>
    <row r="108" spans="1:6" ht="22.5" customHeight="1">
      <c r="A108" s="63"/>
      <c r="B108" s="34">
        <v>38</v>
      </c>
      <c r="C108" s="49" t="s">
        <v>323</v>
      </c>
      <c r="D108" s="80">
        <v>13</v>
      </c>
      <c r="E108" s="81">
        <v>500000</v>
      </c>
      <c r="F108" s="89"/>
    </row>
    <row r="109" spans="1:6" ht="19.5">
      <c r="A109" s="63"/>
      <c r="B109" s="34">
        <v>39</v>
      </c>
      <c r="C109" s="49" t="s">
        <v>324</v>
      </c>
      <c r="D109" s="80">
        <v>13</v>
      </c>
      <c r="E109" s="81">
        <v>100000</v>
      </c>
      <c r="F109" s="89"/>
    </row>
    <row r="110" spans="1:6" ht="19.5">
      <c r="A110" s="63"/>
      <c r="B110" s="34">
        <v>40</v>
      </c>
      <c r="C110" s="49" t="s">
        <v>397</v>
      </c>
      <c r="D110" s="80">
        <v>13</v>
      </c>
      <c r="E110" s="81">
        <v>500000</v>
      </c>
      <c r="F110" s="89"/>
    </row>
    <row r="111" spans="1:6" ht="19.5">
      <c r="A111" s="63"/>
      <c r="B111" s="34">
        <v>41</v>
      </c>
      <c r="C111" s="49" t="s">
        <v>325</v>
      </c>
      <c r="D111" s="80">
        <v>13</v>
      </c>
      <c r="E111" s="81">
        <v>100000</v>
      </c>
      <c r="F111" s="89"/>
    </row>
    <row r="112" spans="1:6" ht="39">
      <c r="A112" s="63" t="s">
        <v>26</v>
      </c>
      <c r="B112" s="4" t="s">
        <v>332</v>
      </c>
      <c r="C112" s="1"/>
      <c r="D112" s="80"/>
      <c r="E112" s="81"/>
      <c r="F112" s="89"/>
    </row>
    <row r="113" spans="1:6" ht="19.5">
      <c r="A113" s="63"/>
      <c r="B113" s="34">
        <v>1</v>
      </c>
      <c r="C113" s="1" t="s">
        <v>124</v>
      </c>
      <c r="D113" s="80">
        <v>1</v>
      </c>
      <c r="E113" s="81">
        <v>100000</v>
      </c>
      <c r="F113" s="89"/>
    </row>
    <row r="114" spans="1:6" ht="19.5">
      <c r="A114" s="50"/>
      <c r="B114" s="34">
        <v>2</v>
      </c>
      <c r="C114" s="1" t="s">
        <v>81</v>
      </c>
      <c r="D114" s="80">
        <v>2</v>
      </c>
      <c r="E114" s="81">
        <v>400000</v>
      </c>
      <c r="F114" s="89"/>
    </row>
    <row r="115" spans="1:6" ht="19.5">
      <c r="A115" s="63"/>
      <c r="B115" s="34">
        <v>3</v>
      </c>
      <c r="C115" s="1" t="s">
        <v>611</v>
      </c>
      <c r="D115" s="80">
        <v>2</v>
      </c>
      <c r="E115" s="81">
        <v>300000</v>
      </c>
      <c r="F115" s="89"/>
    </row>
    <row r="116" spans="1:6" ht="19.5">
      <c r="A116" s="63"/>
      <c r="B116" s="34">
        <v>4</v>
      </c>
      <c r="C116" s="1" t="s">
        <v>610</v>
      </c>
      <c r="D116" s="80">
        <v>2</v>
      </c>
      <c r="E116" s="81">
        <v>500000</v>
      </c>
      <c r="F116" s="89"/>
    </row>
    <row r="117" spans="1:6" ht="19.5">
      <c r="A117" s="63"/>
      <c r="B117" s="34">
        <v>5</v>
      </c>
      <c r="C117" s="1" t="s">
        <v>258</v>
      </c>
      <c r="D117" s="80">
        <v>3</v>
      </c>
      <c r="E117" s="81">
        <v>250000</v>
      </c>
      <c r="F117" s="89"/>
    </row>
    <row r="118" spans="1:6" ht="18.75" customHeight="1">
      <c r="A118" s="63"/>
      <c r="B118" s="34">
        <v>6</v>
      </c>
      <c r="C118" s="1" t="s">
        <v>259</v>
      </c>
      <c r="D118" s="80">
        <v>3</v>
      </c>
      <c r="E118" s="81">
        <v>250000</v>
      </c>
      <c r="F118" s="89"/>
    </row>
    <row r="119" spans="1:6" ht="18.75" customHeight="1">
      <c r="A119" s="63"/>
      <c r="B119" s="34">
        <v>7</v>
      </c>
      <c r="C119" s="1" t="s">
        <v>260</v>
      </c>
      <c r="D119" s="80">
        <v>3</v>
      </c>
      <c r="E119" s="81">
        <v>250000</v>
      </c>
      <c r="F119" s="89"/>
    </row>
    <row r="120" spans="1:6" ht="19.5">
      <c r="A120" s="63"/>
      <c r="B120" s="34">
        <v>8</v>
      </c>
      <c r="C120" s="1" t="s">
        <v>261</v>
      </c>
      <c r="D120" s="80">
        <v>3</v>
      </c>
      <c r="E120" s="81">
        <v>300000</v>
      </c>
      <c r="F120" s="89"/>
    </row>
    <row r="121" spans="1:6" ht="19.5">
      <c r="A121" s="63"/>
      <c r="B121" s="34">
        <v>9</v>
      </c>
      <c r="C121" s="1" t="s">
        <v>262</v>
      </c>
      <c r="D121" s="80">
        <v>3</v>
      </c>
      <c r="E121" s="81">
        <v>200000</v>
      </c>
      <c r="F121" s="89"/>
    </row>
    <row r="122" spans="1:6" ht="19.5">
      <c r="A122" s="63"/>
      <c r="B122" s="34">
        <v>10</v>
      </c>
      <c r="C122" s="1" t="s">
        <v>263</v>
      </c>
      <c r="D122" s="80">
        <v>3</v>
      </c>
      <c r="E122" s="81">
        <v>100000</v>
      </c>
      <c r="F122" s="89"/>
    </row>
    <row r="123" spans="1:6" ht="19.5">
      <c r="A123" s="63"/>
      <c r="B123" s="34">
        <v>11</v>
      </c>
      <c r="C123" s="1" t="s">
        <v>264</v>
      </c>
      <c r="D123" s="80">
        <v>3</v>
      </c>
      <c r="E123" s="81">
        <v>300000</v>
      </c>
      <c r="F123" s="89"/>
    </row>
    <row r="124" spans="1:6" ht="19.5">
      <c r="A124" s="63"/>
      <c r="B124" s="34">
        <v>12</v>
      </c>
      <c r="C124" s="1" t="s">
        <v>266</v>
      </c>
      <c r="D124" s="80">
        <v>3</v>
      </c>
      <c r="E124" s="81">
        <v>50000</v>
      </c>
      <c r="F124" s="89"/>
    </row>
    <row r="125" spans="1:6" ht="19.5">
      <c r="A125" s="63"/>
      <c r="B125" s="34">
        <v>13</v>
      </c>
      <c r="C125" s="1" t="s">
        <v>144</v>
      </c>
      <c r="D125" s="80">
        <v>4</v>
      </c>
      <c r="E125" s="81">
        <v>200000</v>
      </c>
      <c r="F125" s="89"/>
    </row>
    <row r="126" spans="1:6" ht="39">
      <c r="A126" s="63"/>
      <c r="B126" s="34">
        <v>14</v>
      </c>
      <c r="C126" s="1" t="s">
        <v>498</v>
      </c>
      <c r="D126" s="80">
        <v>4</v>
      </c>
      <c r="E126" s="81">
        <v>100000</v>
      </c>
      <c r="F126" s="89"/>
    </row>
    <row r="127" spans="1:6" ht="19.5">
      <c r="A127" s="63"/>
      <c r="B127" s="34">
        <v>15</v>
      </c>
      <c r="C127" s="1" t="s">
        <v>160</v>
      </c>
      <c r="D127" s="80">
        <v>4</v>
      </c>
      <c r="E127" s="81">
        <v>100000</v>
      </c>
      <c r="F127" s="89"/>
    </row>
    <row r="128" spans="1:6" ht="39">
      <c r="A128" s="63"/>
      <c r="B128" s="34">
        <v>16</v>
      </c>
      <c r="C128" s="1" t="s">
        <v>161</v>
      </c>
      <c r="D128" s="80">
        <v>4</v>
      </c>
      <c r="E128" s="81">
        <v>100000</v>
      </c>
      <c r="F128" s="89"/>
    </row>
    <row r="129" spans="1:6" ht="19.5">
      <c r="A129" s="63"/>
      <c r="B129" s="34">
        <v>17</v>
      </c>
      <c r="C129" s="1" t="s">
        <v>162</v>
      </c>
      <c r="D129" s="80">
        <v>4</v>
      </c>
      <c r="E129" s="81">
        <v>200000</v>
      </c>
      <c r="F129" s="89"/>
    </row>
    <row r="130" spans="1:6" ht="40.5" customHeight="1">
      <c r="A130" s="63"/>
      <c r="B130" s="34">
        <v>18</v>
      </c>
      <c r="C130" s="1" t="s">
        <v>390</v>
      </c>
      <c r="D130" s="80">
        <v>5</v>
      </c>
      <c r="E130" s="81">
        <v>100000</v>
      </c>
      <c r="F130" s="89"/>
    </row>
    <row r="131" spans="1:6" ht="19.5">
      <c r="A131" s="63"/>
      <c r="B131" s="34">
        <v>19</v>
      </c>
      <c r="C131" s="1" t="s">
        <v>391</v>
      </c>
      <c r="D131" s="80">
        <v>5</v>
      </c>
      <c r="E131" s="81">
        <v>100000</v>
      </c>
      <c r="F131" s="89"/>
    </row>
    <row r="132" spans="1:6" ht="19.5">
      <c r="A132" s="63"/>
      <c r="B132" s="34">
        <v>20</v>
      </c>
      <c r="C132" s="1" t="s">
        <v>649</v>
      </c>
      <c r="D132" s="80">
        <v>5</v>
      </c>
      <c r="E132" s="81">
        <v>100000</v>
      </c>
      <c r="F132" s="89"/>
    </row>
    <row r="133" spans="1:6" ht="39">
      <c r="A133" s="63"/>
      <c r="B133" s="34">
        <v>21</v>
      </c>
      <c r="C133" s="1" t="s">
        <v>393</v>
      </c>
      <c r="D133" s="80">
        <v>5</v>
      </c>
      <c r="E133" s="81">
        <v>100000</v>
      </c>
      <c r="F133" s="89"/>
    </row>
    <row r="134" spans="1:6" ht="22.5">
      <c r="A134" s="63"/>
      <c r="B134" s="34">
        <v>22</v>
      </c>
      <c r="C134" s="2" t="s">
        <v>173</v>
      </c>
      <c r="D134" s="18">
        <v>6</v>
      </c>
      <c r="E134" s="22">
        <v>100000</v>
      </c>
      <c r="F134" s="89"/>
    </row>
    <row r="135" spans="1:6" ht="22.5">
      <c r="A135" s="63"/>
      <c r="B135" s="34">
        <v>23</v>
      </c>
      <c r="C135" s="2" t="s">
        <v>174</v>
      </c>
      <c r="D135" s="18">
        <v>6</v>
      </c>
      <c r="E135" s="22">
        <v>300000</v>
      </c>
      <c r="F135" s="89"/>
    </row>
    <row r="136" spans="1:6" ht="22.5">
      <c r="A136" s="63"/>
      <c r="B136" s="34">
        <v>24</v>
      </c>
      <c r="C136" s="1" t="s">
        <v>175</v>
      </c>
      <c r="D136" s="19">
        <v>6</v>
      </c>
      <c r="E136" s="23">
        <v>300000</v>
      </c>
      <c r="F136" s="89"/>
    </row>
    <row r="137" spans="1:6" ht="22.5">
      <c r="A137" s="63"/>
      <c r="B137" s="34">
        <v>25</v>
      </c>
      <c r="C137" s="1" t="s">
        <v>219</v>
      </c>
      <c r="D137" s="19">
        <v>7</v>
      </c>
      <c r="E137" s="23">
        <v>150000</v>
      </c>
      <c r="F137" s="89"/>
    </row>
    <row r="138" spans="1:6" ht="19.5">
      <c r="A138" s="63"/>
      <c r="B138" s="34">
        <v>26</v>
      </c>
      <c r="C138" s="1" t="s">
        <v>98</v>
      </c>
      <c r="D138" s="80">
        <v>8</v>
      </c>
      <c r="E138" s="81">
        <v>300000</v>
      </c>
      <c r="F138" s="89"/>
    </row>
    <row r="139" spans="1:6" ht="19.5">
      <c r="A139" s="63"/>
      <c r="B139" s="34">
        <v>27</v>
      </c>
      <c r="C139" s="1" t="s">
        <v>662</v>
      </c>
      <c r="D139" s="80">
        <v>8</v>
      </c>
      <c r="E139" s="81">
        <v>300000</v>
      </c>
      <c r="F139" s="90" t="s">
        <v>658</v>
      </c>
    </row>
    <row r="140" spans="1:6" ht="19.5">
      <c r="A140" s="63"/>
      <c r="B140" s="34">
        <v>28</v>
      </c>
      <c r="C140" s="1" t="s">
        <v>540</v>
      </c>
      <c r="D140" s="80">
        <v>8</v>
      </c>
      <c r="E140" s="81">
        <v>350000</v>
      </c>
      <c r="F140" s="89"/>
    </row>
    <row r="141" spans="1:6" ht="19.5">
      <c r="A141" s="63"/>
      <c r="B141" s="34">
        <v>29</v>
      </c>
      <c r="C141" s="1" t="s">
        <v>99</v>
      </c>
      <c r="D141" s="80">
        <v>8</v>
      </c>
      <c r="E141" s="81">
        <v>50000</v>
      </c>
      <c r="F141" s="89"/>
    </row>
    <row r="142" spans="1:6" ht="19.5">
      <c r="A142" s="63"/>
      <c r="B142" s="34">
        <v>30</v>
      </c>
      <c r="C142" s="1" t="s">
        <v>403</v>
      </c>
      <c r="D142" s="80">
        <v>10</v>
      </c>
      <c r="E142" s="81">
        <v>400000</v>
      </c>
      <c r="F142" s="89"/>
    </row>
    <row r="143" spans="1:6" ht="19.5">
      <c r="A143" s="63"/>
      <c r="B143" s="34">
        <v>31</v>
      </c>
      <c r="C143" s="42" t="s">
        <v>404</v>
      </c>
      <c r="D143" s="43">
        <v>10</v>
      </c>
      <c r="E143" s="44">
        <v>300000</v>
      </c>
      <c r="F143" s="89"/>
    </row>
    <row r="144" spans="1:6" ht="19.5">
      <c r="A144" s="63"/>
      <c r="B144" s="34">
        <v>32</v>
      </c>
      <c r="C144" s="28" t="s">
        <v>463</v>
      </c>
      <c r="D144" s="33">
        <v>11</v>
      </c>
      <c r="E144" s="15">
        <v>200000</v>
      </c>
      <c r="F144" s="89"/>
    </row>
    <row r="145" spans="1:6" ht="19.5">
      <c r="A145" s="63"/>
      <c r="B145" s="34">
        <v>33</v>
      </c>
      <c r="C145" s="28" t="s">
        <v>507</v>
      </c>
      <c r="D145" s="33">
        <v>11</v>
      </c>
      <c r="E145" s="15">
        <v>100000</v>
      </c>
      <c r="F145" s="89"/>
    </row>
    <row r="146" spans="1:6" ht="19.5">
      <c r="A146" s="63"/>
      <c r="B146" s="34">
        <v>34</v>
      </c>
      <c r="C146" s="28" t="s">
        <v>629</v>
      </c>
      <c r="D146" s="33">
        <v>12</v>
      </c>
      <c r="E146" s="15">
        <v>50000</v>
      </c>
      <c r="F146" s="89"/>
    </row>
    <row r="147" spans="1:6" ht="39">
      <c r="A147" s="63"/>
      <c r="B147" s="34">
        <v>35</v>
      </c>
      <c r="C147" s="1" t="s">
        <v>630</v>
      </c>
      <c r="D147" s="33">
        <v>12</v>
      </c>
      <c r="E147" s="15">
        <v>50000</v>
      </c>
      <c r="F147" s="89"/>
    </row>
    <row r="148" spans="1:6" ht="19.5">
      <c r="A148" s="63"/>
      <c r="B148" s="34">
        <v>36</v>
      </c>
      <c r="C148" s="8" t="s">
        <v>628</v>
      </c>
      <c r="D148" s="80">
        <v>12</v>
      </c>
      <c r="E148" s="81">
        <v>500000</v>
      </c>
      <c r="F148" s="89"/>
    </row>
    <row r="149" spans="1:6" ht="19.5">
      <c r="A149" s="63"/>
      <c r="B149" s="34">
        <v>37</v>
      </c>
      <c r="C149" s="8" t="s">
        <v>519</v>
      </c>
      <c r="D149" s="80">
        <v>13</v>
      </c>
      <c r="E149" s="81">
        <v>200000</v>
      </c>
      <c r="F149" s="89"/>
    </row>
    <row r="150" spans="1:6" ht="19.5">
      <c r="A150" s="63"/>
      <c r="B150" s="34">
        <v>38</v>
      </c>
      <c r="C150" s="8" t="s">
        <v>442</v>
      </c>
      <c r="D150" s="80">
        <v>13</v>
      </c>
      <c r="E150" s="81">
        <v>500000</v>
      </c>
      <c r="F150" s="89"/>
    </row>
    <row r="151" spans="1:6" ht="19.5">
      <c r="A151" s="63"/>
      <c r="B151" s="34">
        <v>39</v>
      </c>
      <c r="C151" s="8" t="s">
        <v>330</v>
      </c>
      <c r="D151" s="80">
        <v>13</v>
      </c>
      <c r="E151" s="81">
        <v>200000</v>
      </c>
      <c r="F151" s="89"/>
    </row>
    <row r="152" spans="1:6" ht="39">
      <c r="A152" s="64">
        <v>2050</v>
      </c>
      <c r="B152" s="4" t="s">
        <v>94</v>
      </c>
      <c r="C152" s="59"/>
      <c r="D152" s="4"/>
      <c r="E152" s="4"/>
      <c r="F152" s="88"/>
    </row>
    <row r="153" spans="1:6" ht="19.5">
      <c r="A153" s="63"/>
      <c r="B153" s="5">
        <v>1</v>
      </c>
      <c r="C153" s="1" t="s">
        <v>245</v>
      </c>
      <c r="D153" s="80">
        <v>1</v>
      </c>
      <c r="E153" s="80">
        <v>100000</v>
      </c>
      <c r="F153" s="89"/>
    </row>
    <row r="154" spans="1:6" ht="19.5">
      <c r="A154" s="50"/>
      <c r="B154" s="34">
        <v>2</v>
      </c>
      <c r="C154" s="1" t="s">
        <v>245</v>
      </c>
      <c r="D154" s="80">
        <v>3</v>
      </c>
      <c r="E154" s="81">
        <v>600000</v>
      </c>
      <c r="F154" s="88"/>
    </row>
    <row r="155" spans="1:6" ht="19.5">
      <c r="A155" s="64"/>
      <c r="B155" s="5">
        <v>3</v>
      </c>
      <c r="C155" s="1" t="s">
        <v>265</v>
      </c>
      <c r="D155" s="80">
        <v>3</v>
      </c>
      <c r="E155" s="81">
        <v>200000</v>
      </c>
      <c r="F155" s="88"/>
    </row>
    <row r="156" spans="1:6" ht="39">
      <c r="A156" s="63"/>
      <c r="B156" s="34">
        <v>4</v>
      </c>
      <c r="C156" s="36" t="s">
        <v>392</v>
      </c>
      <c r="D156" s="20">
        <v>5</v>
      </c>
      <c r="E156" s="10">
        <v>100000</v>
      </c>
      <c r="F156" s="91"/>
    </row>
    <row r="157" spans="1:6" ht="37.5" customHeight="1">
      <c r="A157" s="63"/>
      <c r="B157" s="5">
        <v>5</v>
      </c>
      <c r="C157" s="1" t="s">
        <v>223</v>
      </c>
      <c r="D157" s="80">
        <v>6</v>
      </c>
      <c r="E157" s="81">
        <v>150000</v>
      </c>
      <c r="F157" s="88"/>
    </row>
    <row r="158" spans="1:6" ht="39">
      <c r="A158" s="63"/>
      <c r="B158" s="34">
        <v>6</v>
      </c>
      <c r="C158" s="2" t="s">
        <v>224</v>
      </c>
      <c r="D158" s="20">
        <v>7</v>
      </c>
      <c r="E158" s="10">
        <v>200000</v>
      </c>
      <c r="F158" s="88"/>
    </row>
    <row r="159" spans="1:6" ht="19.5">
      <c r="A159" s="63"/>
      <c r="B159" s="5">
        <v>7</v>
      </c>
      <c r="C159" s="1" t="s">
        <v>96</v>
      </c>
      <c r="D159" s="80">
        <v>8</v>
      </c>
      <c r="E159" s="81">
        <v>400000</v>
      </c>
      <c r="F159" s="88"/>
    </row>
    <row r="160" spans="1:6" ht="42.75" customHeight="1">
      <c r="A160" s="63"/>
      <c r="B160" s="34">
        <v>8</v>
      </c>
      <c r="C160" s="1" t="s">
        <v>402</v>
      </c>
      <c r="D160" s="80">
        <v>10</v>
      </c>
      <c r="E160" s="81">
        <v>300000</v>
      </c>
      <c r="F160" s="88"/>
    </row>
    <row r="161" spans="1:6" ht="19.5">
      <c r="A161" s="63"/>
      <c r="B161" s="5">
        <v>9</v>
      </c>
      <c r="C161" s="1" t="s">
        <v>650</v>
      </c>
      <c r="D161" s="80">
        <v>11</v>
      </c>
      <c r="E161" s="81">
        <v>300000</v>
      </c>
      <c r="F161" s="88"/>
    </row>
    <row r="162" spans="1:6" ht="19.5">
      <c r="A162" s="63"/>
      <c r="B162" s="34">
        <v>10</v>
      </c>
      <c r="C162" s="1" t="s">
        <v>510</v>
      </c>
      <c r="D162" s="80">
        <v>11</v>
      </c>
      <c r="E162" s="81">
        <v>300000</v>
      </c>
      <c r="F162" s="88"/>
    </row>
    <row r="163" spans="1:6" ht="19.5">
      <c r="A163" s="63"/>
      <c r="B163" s="5">
        <v>11</v>
      </c>
      <c r="C163" s="2" t="s">
        <v>245</v>
      </c>
      <c r="D163" s="60">
        <v>12</v>
      </c>
      <c r="E163" s="14">
        <v>300000</v>
      </c>
      <c r="F163" s="89"/>
    </row>
    <row r="164" spans="1:6" ht="105.75" customHeight="1">
      <c r="A164" s="63" t="s">
        <v>27</v>
      </c>
      <c r="B164" s="4" t="s">
        <v>95</v>
      </c>
      <c r="C164" s="59"/>
      <c r="D164" s="4"/>
      <c r="E164" s="4"/>
      <c r="F164" s="88"/>
    </row>
    <row r="165" spans="1:6" ht="19.5">
      <c r="A165" s="63"/>
      <c r="B165" s="34">
        <v>1</v>
      </c>
      <c r="C165" s="1" t="s">
        <v>120</v>
      </c>
      <c r="D165" s="6" t="s">
        <v>121</v>
      </c>
      <c r="E165" s="81">
        <v>150000</v>
      </c>
      <c r="F165" s="88"/>
    </row>
    <row r="166" spans="1:6" ht="19.5">
      <c r="A166" s="63"/>
      <c r="B166" s="34">
        <v>2</v>
      </c>
      <c r="C166" s="1" t="s">
        <v>122</v>
      </c>
      <c r="D166" s="6" t="s">
        <v>121</v>
      </c>
      <c r="E166" s="81">
        <v>100000</v>
      </c>
      <c r="F166" s="88"/>
    </row>
    <row r="167" spans="1:6" ht="106.5" customHeight="1">
      <c r="A167" s="50"/>
      <c r="B167" s="34">
        <v>3</v>
      </c>
      <c r="C167" s="1" t="s">
        <v>123</v>
      </c>
      <c r="D167" s="6" t="s">
        <v>121</v>
      </c>
      <c r="E167" s="81">
        <v>150000</v>
      </c>
      <c r="F167" s="88"/>
    </row>
    <row r="168" spans="1:6" ht="19.5">
      <c r="A168" s="63"/>
      <c r="B168" s="34">
        <v>4</v>
      </c>
      <c r="C168" s="1" t="s">
        <v>497</v>
      </c>
      <c r="D168" s="6" t="s">
        <v>121</v>
      </c>
      <c r="E168" s="81">
        <v>1500000</v>
      </c>
      <c r="F168" s="88"/>
    </row>
    <row r="169" spans="1:6" ht="19.5">
      <c r="A169" s="63"/>
      <c r="B169" s="34">
        <v>5</v>
      </c>
      <c r="C169" s="1" t="s">
        <v>425</v>
      </c>
      <c r="D169" s="6" t="s">
        <v>121</v>
      </c>
      <c r="E169" s="81">
        <v>800000</v>
      </c>
      <c r="F169" s="88"/>
    </row>
    <row r="170" spans="1:6" ht="20.25" customHeight="1">
      <c r="A170" s="63"/>
      <c r="B170" s="34">
        <v>6</v>
      </c>
      <c r="C170" s="1" t="s">
        <v>86</v>
      </c>
      <c r="D170" s="80">
        <v>2</v>
      </c>
      <c r="E170" s="81">
        <v>200000</v>
      </c>
      <c r="F170" s="88"/>
    </row>
    <row r="171" spans="1:6" ht="19.5">
      <c r="A171" s="63"/>
      <c r="B171" s="34">
        <v>7</v>
      </c>
      <c r="C171" s="1" t="s">
        <v>77</v>
      </c>
      <c r="D171" s="80">
        <v>2</v>
      </c>
      <c r="E171" s="81">
        <v>1000000</v>
      </c>
      <c r="F171" s="89"/>
    </row>
    <row r="172" spans="1:6" ht="19.5">
      <c r="A172" s="63"/>
      <c r="B172" s="34">
        <v>8</v>
      </c>
      <c r="C172" s="1" t="s">
        <v>79</v>
      </c>
      <c r="D172" s="80">
        <v>2</v>
      </c>
      <c r="E172" s="81">
        <v>700000</v>
      </c>
      <c r="F172" s="89"/>
    </row>
    <row r="173" spans="1:6" ht="19.5">
      <c r="A173" s="63"/>
      <c r="B173" s="34">
        <v>9</v>
      </c>
      <c r="C173" s="1" t="s">
        <v>250</v>
      </c>
      <c r="D173" s="80">
        <v>3</v>
      </c>
      <c r="E173" s="81">
        <v>300000</v>
      </c>
      <c r="F173" s="89"/>
    </row>
    <row r="174" spans="1:6" ht="19.5">
      <c r="A174" s="63"/>
      <c r="B174" s="34">
        <v>10</v>
      </c>
      <c r="C174" s="1" t="s">
        <v>251</v>
      </c>
      <c r="D174" s="80">
        <v>3</v>
      </c>
      <c r="E174" s="81">
        <v>1000000</v>
      </c>
      <c r="F174" s="89"/>
    </row>
    <row r="175" spans="1:6" ht="19.5">
      <c r="A175" s="63"/>
      <c r="B175" s="34">
        <v>11</v>
      </c>
      <c r="C175" s="1" t="s">
        <v>252</v>
      </c>
      <c r="D175" s="80">
        <v>3</v>
      </c>
      <c r="E175" s="81">
        <v>350000</v>
      </c>
      <c r="F175" s="89"/>
    </row>
    <row r="176" spans="1:6" ht="19.5">
      <c r="A176" s="63"/>
      <c r="B176" s="34">
        <v>12</v>
      </c>
      <c r="C176" s="1" t="s">
        <v>253</v>
      </c>
      <c r="D176" s="80">
        <v>3</v>
      </c>
      <c r="E176" s="81">
        <v>400000</v>
      </c>
      <c r="F176" s="89"/>
    </row>
    <row r="177" spans="1:6" ht="19.5">
      <c r="A177" s="63"/>
      <c r="B177" s="34">
        <v>13</v>
      </c>
      <c r="C177" s="1" t="s">
        <v>254</v>
      </c>
      <c r="D177" s="80">
        <v>3</v>
      </c>
      <c r="E177" s="81">
        <v>400000</v>
      </c>
      <c r="F177" s="89"/>
    </row>
    <row r="178" spans="1:6" ht="19.5">
      <c r="A178" s="63"/>
      <c r="B178" s="34">
        <v>14</v>
      </c>
      <c r="C178" s="1" t="s">
        <v>255</v>
      </c>
      <c r="D178" s="80">
        <v>3</v>
      </c>
      <c r="E178" s="81">
        <v>200000</v>
      </c>
      <c r="F178" s="89"/>
    </row>
    <row r="179" spans="1:6" ht="19.5">
      <c r="A179" s="63"/>
      <c r="B179" s="34">
        <v>15</v>
      </c>
      <c r="C179" s="1" t="s">
        <v>256</v>
      </c>
      <c r="D179" s="80">
        <v>3</v>
      </c>
      <c r="E179" s="81">
        <v>200000</v>
      </c>
      <c r="F179" s="89"/>
    </row>
    <row r="180" spans="1:6" ht="19.5">
      <c r="A180" s="63"/>
      <c r="B180" s="34">
        <v>16</v>
      </c>
      <c r="C180" s="1" t="s">
        <v>257</v>
      </c>
      <c r="D180" s="80">
        <v>3</v>
      </c>
      <c r="E180" s="81">
        <v>300000</v>
      </c>
      <c r="F180" s="89"/>
    </row>
    <row r="181" spans="1:6" ht="19.5">
      <c r="A181" s="63"/>
      <c r="B181" s="34">
        <v>17</v>
      </c>
      <c r="C181" s="1" t="s">
        <v>148</v>
      </c>
      <c r="D181" s="6" t="s">
        <v>149</v>
      </c>
      <c r="E181" s="81">
        <v>100000</v>
      </c>
      <c r="F181" s="89"/>
    </row>
    <row r="182" spans="1:6" ht="19.5">
      <c r="A182" s="63"/>
      <c r="B182" s="34">
        <v>18</v>
      </c>
      <c r="C182" s="1" t="s">
        <v>388</v>
      </c>
      <c r="D182" s="80">
        <v>5</v>
      </c>
      <c r="E182" s="81">
        <v>150000</v>
      </c>
      <c r="F182" s="89"/>
    </row>
    <row r="183" spans="1:6" ht="19.5">
      <c r="A183" s="63"/>
      <c r="B183" s="34">
        <v>19</v>
      </c>
      <c r="C183" s="1" t="s">
        <v>389</v>
      </c>
      <c r="D183" s="80">
        <v>5</v>
      </c>
      <c r="E183" s="81">
        <v>100000</v>
      </c>
      <c r="F183" s="89"/>
    </row>
    <row r="184" spans="1:6" ht="19.5">
      <c r="A184" s="63"/>
      <c r="B184" s="34">
        <v>20</v>
      </c>
      <c r="C184" s="1" t="s">
        <v>176</v>
      </c>
      <c r="D184" s="80">
        <v>6</v>
      </c>
      <c r="E184" s="81">
        <v>400000</v>
      </c>
      <c r="F184" s="89"/>
    </row>
    <row r="185" spans="1:6" ht="39">
      <c r="A185" s="63"/>
      <c r="B185" s="34">
        <v>21</v>
      </c>
      <c r="C185" s="1" t="s">
        <v>430</v>
      </c>
      <c r="D185" s="80">
        <v>6</v>
      </c>
      <c r="E185" s="81">
        <v>150000</v>
      </c>
      <c r="F185" s="89"/>
    </row>
    <row r="186" spans="1:6" ht="19.5">
      <c r="A186" s="63"/>
      <c r="B186" s="34">
        <v>22</v>
      </c>
      <c r="C186" s="1" t="s">
        <v>177</v>
      </c>
      <c r="D186" s="80">
        <v>6</v>
      </c>
      <c r="E186" s="81">
        <v>100000</v>
      </c>
      <c r="F186" s="89"/>
    </row>
    <row r="187" spans="1:6" ht="19.5">
      <c r="A187" s="63"/>
      <c r="B187" s="34">
        <v>23</v>
      </c>
      <c r="C187" s="1" t="s">
        <v>218</v>
      </c>
      <c r="D187" s="80">
        <v>7</v>
      </c>
      <c r="E187" s="81">
        <v>400000</v>
      </c>
      <c r="F187" s="89"/>
    </row>
    <row r="188" spans="1:6" ht="19.5">
      <c r="A188" s="63"/>
      <c r="B188" s="34">
        <v>24</v>
      </c>
      <c r="C188" s="1" t="s">
        <v>537</v>
      </c>
      <c r="D188" s="80">
        <v>8</v>
      </c>
      <c r="E188" s="81">
        <v>1000000</v>
      </c>
      <c r="F188" s="89"/>
    </row>
    <row r="189" spans="1:6" ht="19.5">
      <c r="A189" s="63"/>
      <c r="B189" s="34">
        <v>25</v>
      </c>
      <c r="C189" s="1" t="s">
        <v>636</v>
      </c>
      <c r="D189" s="80">
        <v>9</v>
      </c>
      <c r="E189" s="81">
        <v>400000</v>
      </c>
      <c r="F189" s="89"/>
    </row>
    <row r="190" spans="1:6" ht="19.5">
      <c r="A190" s="63"/>
      <c r="B190" s="34">
        <v>26</v>
      </c>
      <c r="C190" s="1" t="s">
        <v>399</v>
      </c>
      <c r="D190" s="80">
        <v>10</v>
      </c>
      <c r="E190" s="81">
        <v>500000</v>
      </c>
      <c r="F190" s="89"/>
    </row>
    <row r="191" spans="1:6" ht="19.5">
      <c r="A191" s="63"/>
      <c r="B191" s="34">
        <v>27</v>
      </c>
      <c r="C191" s="1" t="s">
        <v>400</v>
      </c>
      <c r="D191" s="80">
        <v>10</v>
      </c>
      <c r="E191" s="81">
        <v>200000</v>
      </c>
      <c r="F191" s="89"/>
    </row>
    <row r="192" spans="1:6" ht="19.5">
      <c r="A192" s="63"/>
      <c r="B192" s="34">
        <v>28</v>
      </c>
      <c r="C192" s="1" t="s">
        <v>401</v>
      </c>
      <c r="D192" s="80">
        <v>10</v>
      </c>
      <c r="E192" s="81">
        <v>200000</v>
      </c>
      <c r="F192" s="89"/>
    </row>
    <row r="193" spans="1:6" ht="19.5">
      <c r="A193" s="63"/>
      <c r="B193" s="34">
        <v>29</v>
      </c>
      <c r="C193" s="1" t="s">
        <v>246</v>
      </c>
      <c r="D193" s="80">
        <v>12</v>
      </c>
      <c r="E193" s="81">
        <v>100000</v>
      </c>
      <c r="F193" s="89"/>
    </row>
    <row r="194" spans="1:6" ht="19.5">
      <c r="A194" s="63"/>
      <c r="B194" s="34">
        <v>30</v>
      </c>
      <c r="C194" s="1" t="s">
        <v>441</v>
      </c>
      <c r="D194" s="80">
        <v>13</v>
      </c>
      <c r="E194" s="81">
        <v>500000</v>
      </c>
      <c r="F194" s="89"/>
    </row>
    <row r="195" spans="1:6" ht="19.5">
      <c r="A195" s="189" t="s">
        <v>28</v>
      </c>
      <c r="B195" s="34" t="s">
        <v>427</v>
      </c>
      <c r="C195" s="59"/>
      <c r="D195" s="4"/>
      <c r="E195" s="4"/>
      <c r="F195" s="88"/>
    </row>
    <row r="196" spans="1:6" ht="19.5">
      <c r="A196" s="189"/>
      <c r="B196" s="34"/>
      <c r="C196" s="59"/>
      <c r="D196" s="4"/>
      <c r="E196" s="4"/>
      <c r="F196" s="88"/>
    </row>
    <row r="197" spans="1:6" ht="19.5">
      <c r="A197" s="63" t="s">
        <v>29</v>
      </c>
      <c r="B197" s="34" t="s">
        <v>428</v>
      </c>
      <c r="C197" s="1"/>
      <c r="D197" s="80"/>
      <c r="E197" s="81"/>
      <c r="F197" s="89"/>
    </row>
    <row r="198" spans="1:6" ht="39">
      <c r="A198" s="63"/>
      <c r="B198" s="34">
        <v>1</v>
      </c>
      <c r="C198" s="1" t="s">
        <v>496</v>
      </c>
      <c r="D198" s="80">
        <v>1</v>
      </c>
      <c r="E198" s="81">
        <v>500000</v>
      </c>
      <c r="F198" s="89"/>
    </row>
    <row r="199" spans="1:6" ht="19.5">
      <c r="A199" s="50"/>
      <c r="B199" s="34">
        <v>2</v>
      </c>
      <c r="C199" s="1" t="s">
        <v>125</v>
      </c>
      <c r="D199" s="80">
        <v>1</v>
      </c>
      <c r="E199" s="81">
        <v>400000</v>
      </c>
      <c r="F199" s="89"/>
    </row>
    <row r="200" spans="1:6" ht="19.5">
      <c r="A200" s="50"/>
      <c r="B200" s="34">
        <v>3</v>
      </c>
      <c r="C200" s="1" t="s">
        <v>126</v>
      </c>
      <c r="D200" s="80">
        <v>1</v>
      </c>
      <c r="E200" s="81">
        <v>700000</v>
      </c>
      <c r="F200" s="89"/>
    </row>
    <row r="201" spans="1:6" ht="19.5">
      <c r="A201" s="50"/>
      <c r="B201" s="34">
        <v>4</v>
      </c>
      <c r="C201" s="1" t="s">
        <v>127</v>
      </c>
      <c r="D201" s="80">
        <v>1</v>
      </c>
      <c r="E201" s="81">
        <v>600000</v>
      </c>
      <c r="F201" s="89"/>
    </row>
    <row r="202" spans="1:6" ht="19.5">
      <c r="A202" s="63"/>
      <c r="B202" s="34">
        <v>5</v>
      </c>
      <c r="C202" s="7" t="s">
        <v>418</v>
      </c>
      <c r="D202" s="80">
        <v>1</v>
      </c>
      <c r="E202" s="81">
        <v>600000</v>
      </c>
      <c r="F202" s="89"/>
    </row>
    <row r="203" spans="1:6" ht="3.75" hidden="1" customHeight="1" thickBot="1">
      <c r="A203" s="63"/>
      <c r="B203" s="34">
        <v>6</v>
      </c>
      <c r="C203" s="1" t="s">
        <v>419</v>
      </c>
      <c r="D203" s="80">
        <v>1</v>
      </c>
      <c r="E203" s="81">
        <v>500000</v>
      </c>
      <c r="F203" s="89"/>
    </row>
    <row r="204" spans="1:6" ht="19.5">
      <c r="A204" s="63"/>
      <c r="B204" s="34">
        <v>7</v>
      </c>
      <c r="C204" s="1" t="s">
        <v>420</v>
      </c>
      <c r="D204" s="80">
        <v>1</v>
      </c>
      <c r="E204" s="81">
        <v>600000</v>
      </c>
      <c r="F204" s="89"/>
    </row>
    <row r="205" spans="1:6" ht="19.5">
      <c r="A205" s="63"/>
      <c r="B205" s="34">
        <v>8</v>
      </c>
      <c r="C205" s="1" t="s">
        <v>128</v>
      </c>
      <c r="D205" s="80">
        <v>1</v>
      </c>
      <c r="E205" s="81">
        <v>1000000</v>
      </c>
      <c r="F205" s="89"/>
    </row>
    <row r="206" spans="1:6" ht="19.5">
      <c r="A206" s="63"/>
      <c r="B206" s="34">
        <v>9</v>
      </c>
      <c r="C206" s="1" t="s">
        <v>129</v>
      </c>
      <c r="D206" s="80">
        <v>1</v>
      </c>
      <c r="E206" s="81">
        <v>600000</v>
      </c>
      <c r="F206" s="89"/>
    </row>
    <row r="207" spans="1:6" ht="19.5">
      <c r="A207" s="63"/>
      <c r="B207" s="34">
        <v>10</v>
      </c>
      <c r="C207" s="1" t="s">
        <v>130</v>
      </c>
      <c r="D207" s="80">
        <v>1</v>
      </c>
      <c r="E207" s="81">
        <v>500000</v>
      </c>
      <c r="F207" s="89"/>
    </row>
    <row r="208" spans="1:6" ht="39">
      <c r="A208" s="63"/>
      <c r="B208" s="34">
        <v>11</v>
      </c>
      <c r="C208" s="1" t="s">
        <v>131</v>
      </c>
      <c r="D208" s="80">
        <v>1</v>
      </c>
      <c r="E208" s="81">
        <v>400000</v>
      </c>
      <c r="F208" s="89"/>
    </row>
    <row r="209" spans="1:6" ht="19.5">
      <c r="A209" s="63"/>
      <c r="B209" s="34">
        <v>12</v>
      </c>
      <c r="C209" s="1" t="s">
        <v>132</v>
      </c>
      <c r="D209" s="80">
        <v>1</v>
      </c>
      <c r="E209" s="81">
        <v>300000</v>
      </c>
      <c r="F209" s="89"/>
    </row>
    <row r="210" spans="1:6" ht="19.5">
      <c r="A210" s="63"/>
      <c r="B210" s="34">
        <v>13</v>
      </c>
      <c r="C210" s="1" t="s">
        <v>133</v>
      </c>
      <c r="D210" s="80">
        <v>1</v>
      </c>
      <c r="E210" s="81">
        <v>300000</v>
      </c>
      <c r="F210" s="89"/>
    </row>
    <row r="211" spans="1:6" ht="19.5">
      <c r="A211" s="63"/>
      <c r="B211" s="34">
        <v>14</v>
      </c>
      <c r="C211" s="1" t="s">
        <v>495</v>
      </c>
      <c r="D211" s="80">
        <v>1</v>
      </c>
      <c r="E211" s="81">
        <v>200000</v>
      </c>
      <c r="F211" s="89"/>
    </row>
    <row r="212" spans="1:6" ht="19.5">
      <c r="A212" s="63"/>
      <c r="B212" s="34">
        <v>15</v>
      </c>
      <c r="C212" s="1" t="s">
        <v>423</v>
      </c>
      <c r="D212" s="80">
        <v>1</v>
      </c>
      <c r="E212" s="81">
        <v>500000</v>
      </c>
      <c r="F212" s="89"/>
    </row>
    <row r="213" spans="1:6" ht="39">
      <c r="A213" s="63"/>
      <c r="B213" s="34">
        <v>16</v>
      </c>
      <c r="C213" s="1" t="s">
        <v>494</v>
      </c>
      <c r="D213" s="80">
        <v>1</v>
      </c>
      <c r="E213" s="81">
        <v>1300000</v>
      </c>
      <c r="F213" s="89"/>
    </row>
    <row r="214" spans="1:6" ht="19.5">
      <c r="A214" s="63"/>
      <c r="B214" s="34">
        <v>17</v>
      </c>
      <c r="C214" s="1" t="s">
        <v>424</v>
      </c>
      <c r="D214" s="80">
        <v>1</v>
      </c>
      <c r="E214" s="81">
        <v>300000</v>
      </c>
      <c r="F214" s="89"/>
    </row>
    <row r="215" spans="1:6" ht="19.5">
      <c r="A215" s="63"/>
      <c r="B215" s="34">
        <v>18</v>
      </c>
      <c r="C215" s="1" t="s">
        <v>421</v>
      </c>
      <c r="D215" s="80">
        <v>1</v>
      </c>
      <c r="E215" s="81">
        <v>500000</v>
      </c>
      <c r="F215" s="89"/>
    </row>
    <row r="216" spans="1:6" ht="19.5">
      <c r="A216" s="63"/>
      <c r="B216" s="34">
        <v>19</v>
      </c>
      <c r="C216" s="1" t="s">
        <v>422</v>
      </c>
      <c r="D216" s="80">
        <v>1</v>
      </c>
      <c r="E216" s="81">
        <v>400000</v>
      </c>
      <c r="F216" s="89"/>
    </row>
    <row r="217" spans="1:6" ht="19.5">
      <c r="A217" s="63"/>
      <c r="B217" s="34">
        <v>20</v>
      </c>
      <c r="C217" s="1" t="s">
        <v>608</v>
      </c>
      <c r="D217" s="80">
        <v>1</v>
      </c>
      <c r="E217" s="81">
        <v>1400000</v>
      </c>
      <c r="F217" s="89"/>
    </row>
    <row r="218" spans="1:6" ht="39">
      <c r="A218" s="63"/>
      <c r="B218" s="34">
        <v>21</v>
      </c>
      <c r="C218" s="1" t="s">
        <v>338</v>
      </c>
      <c r="D218" s="80">
        <v>1</v>
      </c>
      <c r="E218" s="81">
        <v>250000</v>
      </c>
      <c r="F218" s="92"/>
    </row>
    <row r="219" spans="1:6" ht="19.5">
      <c r="A219" s="63"/>
      <c r="B219" s="34">
        <v>22</v>
      </c>
      <c r="C219" s="1" t="s">
        <v>68</v>
      </c>
      <c r="D219" s="80">
        <v>2</v>
      </c>
      <c r="E219" s="81">
        <v>1000000</v>
      </c>
      <c r="F219" s="89"/>
    </row>
    <row r="220" spans="1:6" ht="21" customHeight="1">
      <c r="A220" s="63"/>
      <c r="B220" s="34">
        <v>23</v>
      </c>
      <c r="C220" s="2" t="s">
        <v>464</v>
      </c>
      <c r="D220" s="60">
        <v>2</v>
      </c>
      <c r="E220" s="14">
        <v>500000</v>
      </c>
      <c r="F220" s="89"/>
    </row>
    <row r="221" spans="1:6" ht="19.5">
      <c r="A221" s="63"/>
      <c r="B221" s="34">
        <v>24</v>
      </c>
      <c r="C221" s="1" t="s">
        <v>447</v>
      </c>
      <c r="D221" s="80">
        <v>2</v>
      </c>
      <c r="E221" s="81">
        <v>800000</v>
      </c>
      <c r="F221" s="89"/>
    </row>
    <row r="222" spans="1:6" ht="26.25" customHeight="1">
      <c r="A222" s="63"/>
      <c r="B222" s="34">
        <v>25</v>
      </c>
      <c r="C222" s="1" t="s">
        <v>69</v>
      </c>
      <c r="D222" s="80">
        <v>2</v>
      </c>
      <c r="E222" s="81">
        <v>1000000</v>
      </c>
      <c r="F222" s="89"/>
    </row>
    <row r="223" spans="1:6" ht="19.5">
      <c r="A223" s="63"/>
      <c r="B223" s="34">
        <v>26</v>
      </c>
      <c r="C223" s="1" t="s">
        <v>654</v>
      </c>
      <c r="D223" s="80">
        <v>2</v>
      </c>
      <c r="E223" s="81">
        <v>1000000</v>
      </c>
      <c r="F223" s="89"/>
    </row>
    <row r="224" spans="1:6" ht="19.5">
      <c r="A224" s="63"/>
      <c r="B224" s="34">
        <v>27</v>
      </c>
      <c r="C224" s="1" t="s">
        <v>70</v>
      </c>
      <c r="D224" s="80">
        <v>2</v>
      </c>
      <c r="E224" s="81">
        <v>800000</v>
      </c>
      <c r="F224" s="89"/>
    </row>
    <row r="225" spans="1:6" ht="19.5">
      <c r="A225" s="63"/>
      <c r="B225" s="34">
        <v>28</v>
      </c>
      <c r="C225" s="1" t="s">
        <v>73</v>
      </c>
      <c r="D225" s="80">
        <v>2</v>
      </c>
      <c r="E225" s="81">
        <v>500000</v>
      </c>
      <c r="F225" s="89"/>
    </row>
    <row r="226" spans="1:6" ht="19.5">
      <c r="A226" s="63"/>
      <c r="B226" s="34">
        <v>29</v>
      </c>
      <c r="C226" s="1" t="s">
        <v>75</v>
      </c>
      <c r="D226" s="80">
        <v>2</v>
      </c>
      <c r="E226" s="81">
        <v>500000</v>
      </c>
      <c r="F226" s="89"/>
    </row>
    <row r="227" spans="1:6" ht="19.5">
      <c r="A227" s="63"/>
      <c r="B227" s="34">
        <v>30</v>
      </c>
      <c r="C227" s="1" t="s">
        <v>76</v>
      </c>
      <c r="D227" s="80">
        <v>2</v>
      </c>
      <c r="E227" s="81">
        <v>800000</v>
      </c>
      <c r="F227" s="89"/>
    </row>
    <row r="228" spans="1:6" ht="19.5">
      <c r="A228" s="63"/>
      <c r="B228" s="34">
        <v>31</v>
      </c>
      <c r="C228" s="1" t="s">
        <v>78</v>
      </c>
      <c r="D228" s="80">
        <v>2</v>
      </c>
      <c r="E228" s="81">
        <v>800000</v>
      </c>
      <c r="F228" s="89"/>
    </row>
    <row r="229" spans="1:6" ht="19.5">
      <c r="A229" s="63"/>
      <c r="B229" s="34">
        <v>32</v>
      </c>
      <c r="C229" s="1" t="s">
        <v>84</v>
      </c>
      <c r="D229" s="80">
        <v>2</v>
      </c>
      <c r="E229" s="81">
        <v>500000</v>
      </c>
      <c r="F229" s="89"/>
    </row>
    <row r="230" spans="1:6" ht="19.5">
      <c r="A230" s="63"/>
      <c r="B230" s="34">
        <v>33</v>
      </c>
      <c r="C230" s="1" t="s">
        <v>87</v>
      </c>
      <c r="D230" s="80">
        <v>2</v>
      </c>
      <c r="E230" s="81">
        <v>300000</v>
      </c>
      <c r="F230" s="89"/>
    </row>
    <row r="231" spans="1:6" ht="19.5">
      <c r="A231" s="63"/>
      <c r="B231" s="34">
        <v>34</v>
      </c>
      <c r="C231" s="1" t="s">
        <v>267</v>
      </c>
      <c r="D231" s="80">
        <v>3</v>
      </c>
      <c r="E231" s="81">
        <v>1800000</v>
      </c>
      <c r="F231" s="89"/>
    </row>
    <row r="232" spans="1:6" ht="19.5">
      <c r="A232" s="63"/>
      <c r="B232" s="34">
        <v>35</v>
      </c>
      <c r="C232" s="1" t="s">
        <v>268</v>
      </c>
      <c r="D232" s="80">
        <v>3</v>
      </c>
      <c r="E232" s="81">
        <v>700000</v>
      </c>
      <c r="F232" s="89"/>
    </row>
    <row r="233" spans="1:6" ht="19.5">
      <c r="A233" s="63"/>
      <c r="B233" s="34">
        <v>36</v>
      </c>
      <c r="C233" s="1" t="s">
        <v>655</v>
      </c>
      <c r="D233" s="80">
        <v>3</v>
      </c>
      <c r="E233" s="81">
        <v>1000000</v>
      </c>
      <c r="F233" s="89" t="s">
        <v>658</v>
      </c>
    </row>
    <row r="234" spans="1:6" ht="19.5">
      <c r="A234" s="63"/>
      <c r="B234" s="34">
        <v>37</v>
      </c>
      <c r="C234" s="1" t="s">
        <v>269</v>
      </c>
      <c r="D234" s="80">
        <v>3</v>
      </c>
      <c r="E234" s="81">
        <v>600000</v>
      </c>
      <c r="F234" s="89"/>
    </row>
    <row r="235" spans="1:6" ht="19.5">
      <c r="A235" s="63"/>
      <c r="B235" s="34">
        <v>38</v>
      </c>
      <c r="C235" s="1" t="s">
        <v>270</v>
      </c>
      <c r="D235" s="80">
        <v>3</v>
      </c>
      <c r="E235" s="81">
        <v>500000</v>
      </c>
      <c r="F235" s="89"/>
    </row>
    <row r="236" spans="1:6" ht="19.5">
      <c r="A236" s="63"/>
      <c r="B236" s="34">
        <v>39</v>
      </c>
      <c r="C236" s="1" t="s">
        <v>545</v>
      </c>
      <c r="D236" s="80">
        <v>3</v>
      </c>
      <c r="E236" s="81">
        <v>400000</v>
      </c>
      <c r="F236" s="89"/>
    </row>
    <row r="237" spans="1:6" ht="19.5">
      <c r="A237" s="63"/>
      <c r="B237" s="34">
        <v>40</v>
      </c>
      <c r="C237" s="1" t="s">
        <v>546</v>
      </c>
      <c r="D237" s="80">
        <v>3</v>
      </c>
      <c r="E237" s="81">
        <v>300000</v>
      </c>
      <c r="F237" s="89"/>
    </row>
    <row r="238" spans="1:6" ht="39">
      <c r="A238" s="63"/>
      <c r="B238" s="34">
        <v>41</v>
      </c>
      <c r="C238" s="1" t="s">
        <v>271</v>
      </c>
      <c r="D238" s="80">
        <v>3</v>
      </c>
      <c r="E238" s="81">
        <v>300000</v>
      </c>
      <c r="F238" s="89"/>
    </row>
    <row r="239" spans="1:6" ht="19.5">
      <c r="A239" s="63"/>
      <c r="B239" s="34">
        <v>42</v>
      </c>
      <c r="C239" s="1" t="s">
        <v>673</v>
      </c>
      <c r="D239" s="80">
        <v>3</v>
      </c>
      <c r="E239" s="81">
        <v>800000</v>
      </c>
      <c r="F239" s="89"/>
    </row>
    <row r="240" spans="1:6" ht="19.5">
      <c r="A240" s="63"/>
      <c r="B240" s="34">
        <v>43</v>
      </c>
      <c r="C240" s="1" t="s">
        <v>272</v>
      </c>
      <c r="D240" s="80">
        <v>3</v>
      </c>
      <c r="E240" s="81">
        <v>1000000</v>
      </c>
      <c r="F240" s="89"/>
    </row>
    <row r="241" spans="1:6" ht="19.5">
      <c r="A241" s="63"/>
      <c r="B241" s="34">
        <v>44</v>
      </c>
      <c r="C241" s="1" t="s">
        <v>273</v>
      </c>
      <c r="D241" s="80">
        <v>3</v>
      </c>
      <c r="E241" s="81">
        <v>600000</v>
      </c>
      <c r="F241" s="89"/>
    </row>
    <row r="242" spans="1:6" ht="19.5">
      <c r="A242" s="63"/>
      <c r="B242" s="34">
        <v>45</v>
      </c>
      <c r="C242" s="1" t="s">
        <v>274</v>
      </c>
      <c r="D242" s="80">
        <v>3</v>
      </c>
      <c r="E242" s="81">
        <v>600000</v>
      </c>
      <c r="F242" s="89"/>
    </row>
    <row r="243" spans="1:6" ht="19.5">
      <c r="A243" s="63"/>
      <c r="B243" s="34">
        <v>46</v>
      </c>
      <c r="C243" s="1" t="s">
        <v>275</v>
      </c>
      <c r="D243" s="80">
        <v>3</v>
      </c>
      <c r="E243" s="81">
        <v>700000</v>
      </c>
      <c r="F243" s="89"/>
    </row>
    <row r="244" spans="1:6" ht="19.5">
      <c r="A244" s="63"/>
      <c r="B244" s="34">
        <v>47</v>
      </c>
      <c r="C244" s="1" t="s">
        <v>276</v>
      </c>
      <c r="D244" s="80">
        <v>3</v>
      </c>
      <c r="E244" s="81">
        <v>200000</v>
      </c>
      <c r="F244" s="89"/>
    </row>
    <row r="245" spans="1:6" ht="39">
      <c r="A245" s="63"/>
      <c r="B245" s="34">
        <v>48</v>
      </c>
      <c r="C245" s="1" t="s">
        <v>493</v>
      </c>
      <c r="D245" s="80">
        <v>4</v>
      </c>
      <c r="E245" s="81">
        <v>2000000</v>
      </c>
      <c r="F245" s="89"/>
    </row>
    <row r="246" spans="1:6" ht="19.5">
      <c r="A246" s="63"/>
      <c r="B246" s="34">
        <v>49</v>
      </c>
      <c r="C246" s="1" t="s">
        <v>677</v>
      </c>
      <c r="D246" s="99">
        <v>4</v>
      </c>
      <c r="E246" s="100">
        <v>400000</v>
      </c>
      <c r="F246" s="101" t="s">
        <v>658</v>
      </c>
    </row>
    <row r="247" spans="1:6" ht="19.5">
      <c r="A247" s="63"/>
      <c r="B247" s="34">
        <v>50</v>
      </c>
      <c r="C247" s="1" t="s">
        <v>657</v>
      </c>
      <c r="D247" s="80">
        <v>4</v>
      </c>
      <c r="E247" s="81">
        <v>400000</v>
      </c>
      <c r="F247" s="90" t="s">
        <v>658</v>
      </c>
    </row>
    <row r="248" spans="1:6" ht="19.5">
      <c r="A248" s="63"/>
      <c r="B248" s="34">
        <v>51</v>
      </c>
      <c r="C248" s="1" t="s">
        <v>674</v>
      </c>
      <c r="D248" s="80">
        <v>4</v>
      </c>
      <c r="E248" s="81">
        <v>400000</v>
      </c>
      <c r="F248" s="90" t="s">
        <v>658</v>
      </c>
    </row>
    <row r="249" spans="1:6" ht="19.5">
      <c r="A249" s="63"/>
      <c r="B249" s="34">
        <v>52</v>
      </c>
      <c r="C249" s="1" t="s">
        <v>492</v>
      </c>
      <c r="D249" s="80">
        <v>4</v>
      </c>
      <c r="E249" s="81">
        <v>500000</v>
      </c>
      <c r="F249" s="89"/>
    </row>
    <row r="250" spans="1:6" ht="19.5">
      <c r="A250" s="63"/>
      <c r="B250" s="34">
        <v>53</v>
      </c>
      <c r="C250" s="1" t="s">
        <v>333</v>
      </c>
      <c r="D250" s="80">
        <v>4</v>
      </c>
      <c r="E250" s="81">
        <v>500000</v>
      </c>
      <c r="F250" s="89"/>
    </row>
    <row r="251" spans="1:6" ht="19.5">
      <c r="A251" s="63"/>
      <c r="B251" s="34">
        <v>54</v>
      </c>
      <c r="C251" s="1" t="s">
        <v>135</v>
      </c>
      <c r="D251" s="80">
        <v>4</v>
      </c>
      <c r="E251" s="81">
        <v>500000</v>
      </c>
      <c r="F251" s="89"/>
    </row>
    <row r="252" spans="1:6" ht="36.75" customHeight="1">
      <c r="A252" s="63"/>
      <c r="B252" s="34">
        <v>55</v>
      </c>
      <c r="C252" s="1" t="s">
        <v>136</v>
      </c>
      <c r="D252" s="80">
        <v>4</v>
      </c>
      <c r="E252" s="81">
        <v>150000</v>
      </c>
      <c r="F252" s="89"/>
    </row>
    <row r="253" spans="1:6" ht="36.75" customHeight="1">
      <c r="A253" s="63"/>
      <c r="B253" s="34">
        <v>56</v>
      </c>
      <c r="C253" s="1" t="s">
        <v>137</v>
      </c>
      <c r="D253" s="80">
        <v>4</v>
      </c>
      <c r="E253" s="81">
        <v>300000</v>
      </c>
      <c r="F253" s="89"/>
    </row>
    <row r="254" spans="1:6" ht="19.5">
      <c r="A254" s="63"/>
      <c r="B254" s="34">
        <v>57</v>
      </c>
      <c r="C254" s="1" t="s">
        <v>570</v>
      </c>
      <c r="D254" s="80">
        <v>4</v>
      </c>
      <c r="E254" s="81">
        <v>925000</v>
      </c>
      <c r="F254" s="89"/>
    </row>
    <row r="255" spans="1:6" ht="19.5">
      <c r="A255" s="63"/>
      <c r="B255" s="34">
        <v>58</v>
      </c>
      <c r="C255" s="1" t="s">
        <v>651</v>
      </c>
      <c r="D255" s="80">
        <v>4</v>
      </c>
      <c r="E255" s="81">
        <v>500000</v>
      </c>
      <c r="F255" s="89"/>
    </row>
    <row r="256" spans="1:6" ht="19.5">
      <c r="A256" s="63"/>
      <c r="B256" s="34">
        <v>59</v>
      </c>
      <c r="C256" s="1" t="s">
        <v>571</v>
      </c>
      <c r="D256" s="80">
        <v>4</v>
      </c>
      <c r="E256" s="81">
        <v>500000</v>
      </c>
      <c r="F256" s="89"/>
    </row>
    <row r="257" spans="1:6" ht="21.75" customHeight="1">
      <c r="A257" s="63"/>
      <c r="B257" s="34">
        <v>60</v>
      </c>
      <c r="C257" s="1" t="s">
        <v>138</v>
      </c>
      <c r="D257" s="80">
        <v>4</v>
      </c>
      <c r="E257" s="81">
        <v>700000</v>
      </c>
      <c r="F257" s="89"/>
    </row>
    <row r="258" spans="1:6" ht="19.5">
      <c r="A258" s="63"/>
      <c r="B258" s="34">
        <v>61</v>
      </c>
      <c r="C258" s="1" t="s">
        <v>139</v>
      </c>
      <c r="D258" s="80">
        <v>4</v>
      </c>
      <c r="E258" s="81">
        <v>500000</v>
      </c>
      <c r="F258" s="89"/>
    </row>
    <row r="259" spans="1:6" ht="42.75" customHeight="1">
      <c r="A259" s="63"/>
      <c r="B259" s="34">
        <v>62</v>
      </c>
      <c r="C259" s="1" t="s">
        <v>491</v>
      </c>
      <c r="D259" s="80">
        <v>4</v>
      </c>
      <c r="E259" s="81">
        <v>300000</v>
      </c>
      <c r="F259" s="89"/>
    </row>
    <row r="260" spans="1:6" ht="19.5">
      <c r="A260" s="63"/>
      <c r="B260" s="34">
        <v>63</v>
      </c>
      <c r="C260" s="1" t="s">
        <v>143</v>
      </c>
      <c r="D260" s="80">
        <v>4</v>
      </c>
      <c r="E260" s="81">
        <v>800000</v>
      </c>
      <c r="F260" s="89"/>
    </row>
    <row r="261" spans="1:6" ht="24" customHeight="1">
      <c r="A261" s="63"/>
      <c r="B261" s="34">
        <v>64</v>
      </c>
      <c r="C261" s="1" t="s">
        <v>358</v>
      </c>
      <c r="D261" s="80">
        <v>5</v>
      </c>
      <c r="E261" s="81">
        <v>1000000</v>
      </c>
      <c r="F261" s="89"/>
    </row>
    <row r="262" spans="1:6" ht="24" customHeight="1">
      <c r="A262" s="63"/>
      <c r="B262" s="34">
        <v>65</v>
      </c>
      <c r="C262" s="1" t="s">
        <v>359</v>
      </c>
      <c r="D262" s="80">
        <v>5</v>
      </c>
      <c r="E262" s="81">
        <v>900000</v>
      </c>
      <c r="F262" s="89"/>
    </row>
    <row r="263" spans="1:6" ht="24" customHeight="1">
      <c r="A263" s="63"/>
      <c r="B263" s="34">
        <v>66</v>
      </c>
      <c r="C263" s="7" t="s">
        <v>360</v>
      </c>
      <c r="D263" s="80">
        <v>5</v>
      </c>
      <c r="E263" s="81">
        <v>600000</v>
      </c>
      <c r="F263" s="89"/>
    </row>
    <row r="264" spans="1:6" ht="39">
      <c r="A264" s="63"/>
      <c r="B264" s="34">
        <v>67</v>
      </c>
      <c r="C264" s="1" t="s">
        <v>361</v>
      </c>
      <c r="D264" s="80">
        <v>5</v>
      </c>
      <c r="E264" s="81">
        <v>750000</v>
      </c>
      <c r="F264" s="89"/>
    </row>
    <row r="265" spans="1:6" ht="19.5">
      <c r="A265" s="63"/>
      <c r="B265" s="34">
        <v>68</v>
      </c>
      <c r="C265" s="1" t="s">
        <v>362</v>
      </c>
      <c r="D265" s="80">
        <v>5</v>
      </c>
      <c r="E265" s="81">
        <v>300000</v>
      </c>
      <c r="F265" s="89"/>
    </row>
    <row r="266" spans="1:6" ht="19.5">
      <c r="A266" s="63"/>
      <c r="B266" s="34">
        <v>69</v>
      </c>
      <c r="C266" s="1" t="s">
        <v>363</v>
      </c>
      <c r="D266" s="80">
        <v>5</v>
      </c>
      <c r="E266" s="81">
        <v>300000</v>
      </c>
      <c r="F266" s="89"/>
    </row>
    <row r="267" spans="1:6" ht="26.25" customHeight="1">
      <c r="A267" s="63"/>
      <c r="B267" s="34">
        <v>70</v>
      </c>
      <c r="C267" s="1" t="s">
        <v>364</v>
      </c>
      <c r="D267" s="80">
        <v>5</v>
      </c>
      <c r="E267" s="81">
        <v>300000</v>
      </c>
      <c r="F267" s="89"/>
    </row>
    <row r="268" spans="1:6" ht="39">
      <c r="A268" s="63"/>
      <c r="B268" s="34">
        <v>71</v>
      </c>
      <c r="C268" s="1" t="s">
        <v>365</v>
      </c>
      <c r="D268" s="80">
        <v>5</v>
      </c>
      <c r="E268" s="81">
        <v>400000</v>
      </c>
      <c r="F268" s="89"/>
    </row>
    <row r="269" spans="1:6" ht="19.5">
      <c r="A269" s="63"/>
      <c r="B269" s="34">
        <v>72</v>
      </c>
      <c r="C269" s="1" t="s">
        <v>366</v>
      </c>
      <c r="D269" s="80">
        <v>5</v>
      </c>
      <c r="E269" s="81">
        <v>500000</v>
      </c>
      <c r="F269" s="89"/>
    </row>
    <row r="270" spans="1:6" ht="39" customHeight="1">
      <c r="A270" s="63"/>
      <c r="B270" s="34">
        <v>73</v>
      </c>
      <c r="C270" s="1" t="s">
        <v>367</v>
      </c>
      <c r="D270" s="80">
        <v>5</v>
      </c>
      <c r="E270" s="81">
        <v>1100000</v>
      </c>
      <c r="F270" s="89"/>
    </row>
    <row r="271" spans="1:6" ht="39">
      <c r="A271" s="63"/>
      <c r="B271" s="34">
        <v>74</v>
      </c>
      <c r="C271" s="1" t="s">
        <v>368</v>
      </c>
      <c r="D271" s="80">
        <v>5</v>
      </c>
      <c r="E271" s="81">
        <v>400000</v>
      </c>
      <c r="F271" s="89"/>
    </row>
    <row r="272" spans="1:6" ht="39">
      <c r="A272" s="63"/>
      <c r="B272" s="34">
        <v>75</v>
      </c>
      <c r="C272" s="1" t="s">
        <v>530</v>
      </c>
      <c r="D272" s="80">
        <v>5</v>
      </c>
      <c r="E272" s="81">
        <v>500000</v>
      </c>
      <c r="F272" s="89"/>
    </row>
    <row r="273" spans="1:6" ht="19.5">
      <c r="A273" s="63"/>
      <c r="B273" s="34">
        <v>76</v>
      </c>
      <c r="C273" s="1" t="s">
        <v>369</v>
      </c>
      <c r="D273" s="80">
        <v>5</v>
      </c>
      <c r="E273" s="81">
        <v>1000000</v>
      </c>
      <c r="F273" s="89"/>
    </row>
    <row r="274" spans="1:6" ht="39">
      <c r="A274" s="63"/>
      <c r="B274" s="34">
        <v>77</v>
      </c>
      <c r="C274" s="1" t="s">
        <v>370</v>
      </c>
      <c r="D274" s="80">
        <v>5</v>
      </c>
      <c r="E274" s="81">
        <v>200000</v>
      </c>
      <c r="F274" s="89"/>
    </row>
    <row r="275" spans="1:6" ht="39">
      <c r="A275" s="63"/>
      <c r="B275" s="34">
        <v>78</v>
      </c>
      <c r="C275" s="1" t="s">
        <v>371</v>
      </c>
      <c r="D275" s="80">
        <v>5</v>
      </c>
      <c r="E275" s="81">
        <v>200000</v>
      </c>
      <c r="F275" s="89"/>
    </row>
    <row r="276" spans="1:6" ht="26.25" customHeight="1">
      <c r="A276" s="63"/>
      <c r="B276" s="34">
        <v>79</v>
      </c>
      <c r="C276" s="1" t="s">
        <v>372</v>
      </c>
      <c r="D276" s="80">
        <v>5</v>
      </c>
      <c r="E276" s="81">
        <v>1550000</v>
      </c>
      <c r="F276" s="89"/>
    </row>
    <row r="277" spans="1:6" ht="19.5">
      <c r="A277" s="63"/>
      <c r="B277" s="34">
        <v>80</v>
      </c>
      <c r="C277" s="1" t="s">
        <v>385</v>
      </c>
      <c r="D277" s="80">
        <v>5</v>
      </c>
      <c r="E277" s="81">
        <v>300000</v>
      </c>
      <c r="F277" s="89"/>
    </row>
    <row r="278" spans="1:6" ht="19.5">
      <c r="A278" s="63"/>
      <c r="B278" s="34">
        <v>81</v>
      </c>
      <c r="C278" s="1" t="s">
        <v>386</v>
      </c>
      <c r="D278" s="80">
        <v>5</v>
      </c>
      <c r="E278" s="81">
        <v>200000</v>
      </c>
      <c r="F278" s="89"/>
    </row>
    <row r="279" spans="1:6" ht="19.5">
      <c r="A279" s="63"/>
      <c r="B279" s="34">
        <v>82</v>
      </c>
      <c r="C279" s="1" t="s">
        <v>178</v>
      </c>
      <c r="D279" s="80">
        <v>6</v>
      </c>
      <c r="E279" s="81">
        <v>500000</v>
      </c>
      <c r="F279" s="89"/>
    </row>
    <row r="280" spans="1:6" ht="19.5">
      <c r="A280" s="63"/>
      <c r="B280" s="34">
        <v>83</v>
      </c>
      <c r="C280" s="1" t="s">
        <v>179</v>
      </c>
      <c r="D280" s="80">
        <v>6</v>
      </c>
      <c r="E280" s="81">
        <v>500000</v>
      </c>
      <c r="F280" s="89"/>
    </row>
    <row r="281" spans="1:6" ht="19.5">
      <c r="A281" s="63"/>
      <c r="B281" s="34">
        <v>84</v>
      </c>
      <c r="C281" s="1" t="s">
        <v>180</v>
      </c>
      <c r="D281" s="80">
        <v>6</v>
      </c>
      <c r="E281" s="81">
        <v>600000</v>
      </c>
      <c r="F281" s="89"/>
    </row>
    <row r="282" spans="1:6" ht="19.5">
      <c r="A282" s="63"/>
      <c r="B282" s="34">
        <v>85</v>
      </c>
      <c r="C282" s="1" t="s">
        <v>181</v>
      </c>
      <c r="D282" s="80">
        <v>6</v>
      </c>
      <c r="E282" s="81">
        <v>500000</v>
      </c>
      <c r="F282" s="89"/>
    </row>
    <row r="283" spans="1:6" ht="19.5">
      <c r="A283" s="63"/>
      <c r="B283" s="34">
        <v>86</v>
      </c>
      <c r="C283" s="1" t="s">
        <v>182</v>
      </c>
      <c r="D283" s="80">
        <v>6</v>
      </c>
      <c r="E283" s="81">
        <v>500000</v>
      </c>
      <c r="F283" s="89"/>
    </row>
    <row r="284" spans="1:6" ht="19.5">
      <c r="A284" s="63"/>
      <c r="B284" s="34">
        <v>87</v>
      </c>
      <c r="C284" s="1" t="s">
        <v>184</v>
      </c>
      <c r="D284" s="80">
        <v>6</v>
      </c>
      <c r="E284" s="81">
        <v>500000</v>
      </c>
      <c r="F284" s="89"/>
    </row>
    <row r="285" spans="1:6" ht="19.5">
      <c r="A285" s="63"/>
      <c r="B285" s="34">
        <v>88</v>
      </c>
      <c r="C285" s="1" t="s">
        <v>183</v>
      </c>
      <c r="D285" s="80">
        <v>6</v>
      </c>
      <c r="E285" s="81">
        <v>500000</v>
      </c>
      <c r="F285" s="89"/>
    </row>
    <row r="286" spans="1:6" ht="19.5">
      <c r="A286" s="63"/>
      <c r="B286" s="34">
        <v>89</v>
      </c>
      <c r="C286" s="1" t="s">
        <v>185</v>
      </c>
      <c r="D286" s="80">
        <v>6</v>
      </c>
      <c r="E286" s="81">
        <v>400000</v>
      </c>
      <c r="F286" s="89"/>
    </row>
    <row r="287" spans="1:6" ht="19.5">
      <c r="A287" s="63"/>
      <c r="B287" s="34">
        <v>90</v>
      </c>
      <c r="C287" s="1" t="s">
        <v>186</v>
      </c>
      <c r="D287" s="80">
        <v>6</v>
      </c>
      <c r="E287" s="81">
        <v>500000</v>
      </c>
      <c r="F287" s="89"/>
    </row>
    <row r="288" spans="1:6" ht="19.5">
      <c r="A288" s="63"/>
      <c r="B288" s="34">
        <v>91</v>
      </c>
      <c r="C288" s="1" t="s">
        <v>187</v>
      </c>
      <c r="D288" s="80">
        <v>6</v>
      </c>
      <c r="E288" s="81">
        <v>500000</v>
      </c>
      <c r="F288" s="89"/>
    </row>
    <row r="289" spans="1:6" ht="19.5">
      <c r="A289" s="63"/>
      <c r="B289" s="34">
        <v>92</v>
      </c>
      <c r="C289" s="1" t="s">
        <v>431</v>
      </c>
      <c r="D289" s="80">
        <v>6</v>
      </c>
      <c r="E289" s="81">
        <v>800000</v>
      </c>
      <c r="F289" s="89"/>
    </row>
    <row r="290" spans="1:6" ht="19.5">
      <c r="A290" s="63"/>
      <c r="B290" s="34">
        <v>93</v>
      </c>
      <c r="C290" s="1" t="s">
        <v>188</v>
      </c>
      <c r="D290" s="80">
        <v>6</v>
      </c>
      <c r="E290" s="81">
        <v>300000</v>
      </c>
      <c r="F290" s="89"/>
    </row>
    <row r="291" spans="1:6" ht="19.5">
      <c r="A291" s="63"/>
      <c r="B291" s="34">
        <v>94</v>
      </c>
      <c r="C291" s="1" t="s">
        <v>189</v>
      </c>
      <c r="D291" s="80">
        <v>6</v>
      </c>
      <c r="E291" s="81">
        <v>300000</v>
      </c>
      <c r="F291" s="89"/>
    </row>
    <row r="292" spans="1:6" ht="19.5">
      <c r="A292" s="63"/>
      <c r="B292" s="34">
        <v>95</v>
      </c>
      <c r="C292" s="1" t="s">
        <v>190</v>
      </c>
      <c r="D292" s="80">
        <v>6</v>
      </c>
      <c r="E292" s="81">
        <v>500000</v>
      </c>
      <c r="F292" s="89"/>
    </row>
    <row r="293" spans="1:6" ht="39">
      <c r="A293" s="63"/>
      <c r="B293" s="34">
        <v>96</v>
      </c>
      <c r="C293" s="1" t="s">
        <v>191</v>
      </c>
      <c r="D293" s="80">
        <v>6</v>
      </c>
      <c r="E293" s="81">
        <v>500000</v>
      </c>
      <c r="F293" s="89"/>
    </row>
    <row r="294" spans="1:6" ht="19.5">
      <c r="A294" s="63"/>
      <c r="B294" s="34">
        <v>97</v>
      </c>
      <c r="C294" s="1" t="s">
        <v>192</v>
      </c>
      <c r="D294" s="80">
        <v>6</v>
      </c>
      <c r="E294" s="81">
        <v>300000</v>
      </c>
      <c r="F294" s="89"/>
    </row>
    <row r="295" spans="1:6" ht="39">
      <c r="A295" s="63"/>
      <c r="B295" s="34">
        <v>98</v>
      </c>
      <c r="C295" s="1" t="s">
        <v>490</v>
      </c>
      <c r="D295" s="80">
        <v>6</v>
      </c>
      <c r="E295" s="81">
        <v>300000</v>
      </c>
      <c r="F295" s="89"/>
    </row>
    <row r="296" spans="1:6" ht="19.5" customHeight="1">
      <c r="A296" s="63"/>
      <c r="B296" s="34">
        <v>99</v>
      </c>
      <c r="C296" s="1" t="s">
        <v>193</v>
      </c>
      <c r="D296" s="80">
        <v>6</v>
      </c>
      <c r="E296" s="81">
        <v>500000</v>
      </c>
      <c r="F296" s="89"/>
    </row>
    <row r="297" spans="1:6" ht="19.5">
      <c r="A297" s="63"/>
      <c r="B297" s="34">
        <v>100</v>
      </c>
      <c r="C297" s="1" t="s">
        <v>201</v>
      </c>
      <c r="D297" s="80">
        <v>7</v>
      </c>
      <c r="E297" s="81">
        <v>1000000</v>
      </c>
      <c r="F297" s="89"/>
    </row>
    <row r="298" spans="1:6" ht="39">
      <c r="A298" s="63"/>
      <c r="B298" s="34">
        <v>101</v>
      </c>
      <c r="C298" s="1" t="s">
        <v>465</v>
      </c>
      <c r="D298" s="80">
        <v>7</v>
      </c>
      <c r="E298" s="81">
        <v>500000</v>
      </c>
      <c r="F298" s="89"/>
    </row>
    <row r="299" spans="1:6" ht="19.5">
      <c r="A299" s="63"/>
      <c r="B299" s="34">
        <v>102</v>
      </c>
      <c r="C299" s="1" t="s">
        <v>202</v>
      </c>
      <c r="D299" s="80">
        <v>7</v>
      </c>
      <c r="E299" s="81">
        <v>1000000</v>
      </c>
      <c r="F299" s="89"/>
    </row>
    <row r="300" spans="1:6" ht="19.5">
      <c r="A300" s="63"/>
      <c r="B300" s="34">
        <v>103</v>
      </c>
      <c r="C300" s="1" t="s">
        <v>437</v>
      </c>
      <c r="D300" s="80">
        <v>7</v>
      </c>
      <c r="E300" s="81">
        <v>400000</v>
      </c>
      <c r="F300" s="89"/>
    </row>
    <row r="301" spans="1:6" ht="19.5">
      <c r="A301" s="63"/>
      <c r="B301" s="34">
        <v>104</v>
      </c>
      <c r="C301" s="1" t="s">
        <v>203</v>
      </c>
      <c r="D301" s="80">
        <v>7</v>
      </c>
      <c r="E301" s="81">
        <v>1000000</v>
      </c>
      <c r="F301" s="89"/>
    </row>
    <row r="302" spans="1:6" ht="39">
      <c r="A302" s="63"/>
      <c r="B302" s="34">
        <v>105</v>
      </c>
      <c r="C302" s="1" t="s">
        <v>531</v>
      </c>
      <c r="D302" s="80">
        <v>7</v>
      </c>
      <c r="E302" s="81">
        <v>400000</v>
      </c>
      <c r="F302" s="89"/>
    </row>
    <row r="303" spans="1:6" ht="19.5">
      <c r="A303" s="63"/>
      <c r="B303" s="34">
        <v>106</v>
      </c>
      <c r="C303" s="1" t="s">
        <v>489</v>
      </c>
      <c r="D303" s="80">
        <v>7</v>
      </c>
      <c r="E303" s="81">
        <v>700000</v>
      </c>
      <c r="F303" s="89"/>
    </row>
    <row r="304" spans="1:6" ht="39">
      <c r="A304" s="63"/>
      <c r="B304" s="34">
        <v>107</v>
      </c>
      <c r="C304" s="1" t="s">
        <v>204</v>
      </c>
      <c r="D304" s="80">
        <v>7</v>
      </c>
      <c r="E304" s="81">
        <v>500000</v>
      </c>
      <c r="F304" s="89"/>
    </row>
    <row r="305" spans="1:6" ht="19.5">
      <c r="A305" s="63"/>
      <c r="B305" s="34">
        <v>108</v>
      </c>
      <c r="C305" s="1" t="s">
        <v>205</v>
      </c>
      <c r="D305" s="80">
        <v>7</v>
      </c>
      <c r="E305" s="81">
        <v>400000</v>
      </c>
      <c r="F305" s="89"/>
    </row>
    <row r="306" spans="1:6" ht="39">
      <c r="A306" s="63"/>
      <c r="B306" s="34">
        <v>109</v>
      </c>
      <c r="C306" s="1" t="s">
        <v>206</v>
      </c>
      <c r="D306" s="80">
        <v>7</v>
      </c>
      <c r="E306" s="81">
        <v>600000</v>
      </c>
      <c r="F306" s="89"/>
    </row>
    <row r="307" spans="1:6" ht="19.5">
      <c r="A307" s="63"/>
      <c r="B307" s="34">
        <v>110</v>
      </c>
      <c r="C307" s="1" t="s">
        <v>520</v>
      </c>
      <c r="D307" s="80">
        <v>7</v>
      </c>
      <c r="E307" s="81">
        <v>800000</v>
      </c>
      <c r="F307" s="89"/>
    </row>
    <row r="308" spans="1:6" ht="19.5">
      <c r="A308" s="63"/>
      <c r="B308" s="34">
        <v>111</v>
      </c>
      <c r="C308" s="1" t="s">
        <v>207</v>
      </c>
      <c r="D308" s="80">
        <v>7</v>
      </c>
      <c r="E308" s="81">
        <v>300000</v>
      </c>
      <c r="F308" s="89"/>
    </row>
    <row r="309" spans="1:6" ht="19.5">
      <c r="A309" s="63"/>
      <c r="B309" s="34">
        <v>112</v>
      </c>
      <c r="C309" s="1" t="s">
        <v>208</v>
      </c>
      <c r="D309" s="80">
        <v>7</v>
      </c>
      <c r="E309" s="81">
        <v>300000</v>
      </c>
      <c r="F309" s="89"/>
    </row>
    <row r="310" spans="1:6" ht="39">
      <c r="A310" s="63"/>
      <c r="B310" s="34">
        <v>113</v>
      </c>
      <c r="C310" s="1" t="s">
        <v>488</v>
      </c>
      <c r="D310" s="80">
        <v>7</v>
      </c>
      <c r="E310" s="81">
        <v>800000</v>
      </c>
      <c r="F310" s="89"/>
    </row>
    <row r="311" spans="1:6" ht="19.5">
      <c r="A311" s="63"/>
      <c r="B311" s="34">
        <v>114</v>
      </c>
      <c r="C311" s="1" t="s">
        <v>487</v>
      </c>
      <c r="D311" s="80">
        <v>7</v>
      </c>
      <c r="E311" s="81">
        <v>300000</v>
      </c>
      <c r="F311" s="89"/>
    </row>
    <row r="312" spans="1:6" ht="39">
      <c r="A312" s="63"/>
      <c r="B312" s="34">
        <v>115</v>
      </c>
      <c r="C312" s="1" t="s">
        <v>633</v>
      </c>
      <c r="D312" s="80">
        <v>7</v>
      </c>
      <c r="E312" s="81">
        <v>300000</v>
      </c>
      <c r="F312" s="89"/>
    </row>
    <row r="313" spans="1:6" ht="19.5">
      <c r="A313" s="63"/>
      <c r="B313" s="34">
        <v>116</v>
      </c>
      <c r="C313" s="1" t="s">
        <v>634</v>
      </c>
      <c r="D313" s="80">
        <v>7</v>
      </c>
      <c r="E313" s="81">
        <v>500000</v>
      </c>
      <c r="F313" s="89"/>
    </row>
    <row r="314" spans="1:6" ht="19.5">
      <c r="A314" s="63"/>
      <c r="B314" s="34">
        <v>117</v>
      </c>
      <c r="C314" s="1" t="s">
        <v>220</v>
      </c>
      <c r="D314" s="80">
        <v>7</v>
      </c>
      <c r="E314" s="81">
        <v>500000</v>
      </c>
      <c r="F314" s="89"/>
    </row>
    <row r="315" spans="1:6" ht="21.75" customHeight="1">
      <c r="A315" s="63"/>
      <c r="B315" s="34">
        <v>118</v>
      </c>
      <c r="C315" s="1" t="s">
        <v>221</v>
      </c>
      <c r="D315" s="80">
        <v>7</v>
      </c>
      <c r="E315" s="81">
        <v>300000</v>
      </c>
      <c r="F315" s="89"/>
    </row>
    <row r="316" spans="1:6" ht="22.5" customHeight="1">
      <c r="A316" s="63"/>
      <c r="B316" s="34">
        <v>119</v>
      </c>
      <c r="C316" s="1" t="s">
        <v>222</v>
      </c>
      <c r="D316" s="80">
        <v>7</v>
      </c>
      <c r="E316" s="81">
        <v>500000</v>
      </c>
      <c r="F316" s="89"/>
    </row>
    <row r="317" spans="1:6" ht="19.5">
      <c r="A317" s="63"/>
      <c r="B317" s="34">
        <v>120</v>
      </c>
      <c r="C317" s="2" t="s">
        <v>538</v>
      </c>
      <c r="D317" s="60">
        <v>8</v>
      </c>
      <c r="E317" s="14">
        <v>500000</v>
      </c>
      <c r="F317" s="89"/>
    </row>
    <row r="318" spans="1:6" ht="19.5" customHeight="1">
      <c r="A318" s="63"/>
      <c r="B318" s="34">
        <v>121</v>
      </c>
      <c r="C318" s="1" t="s">
        <v>339</v>
      </c>
      <c r="D318" s="80">
        <v>8</v>
      </c>
      <c r="E318" s="81">
        <v>300000</v>
      </c>
      <c r="F318" s="89"/>
    </row>
    <row r="319" spans="1:6" ht="39.75" customHeight="1">
      <c r="A319" s="63"/>
      <c r="B319" s="34">
        <v>122</v>
      </c>
      <c r="C319" s="1" t="s">
        <v>653</v>
      </c>
      <c r="D319" s="80">
        <v>8</v>
      </c>
      <c r="E319" s="81">
        <v>500000</v>
      </c>
      <c r="F319" s="90" t="s">
        <v>658</v>
      </c>
    </row>
    <row r="320" spans="1:6" ht="19.5" customHeight="1">
      <c r="A320" s="63"/>
      <c r="B320" s="34">
        <v>123</v>
      </c>
      <c r="C320" s="1" t="s">
        <v>104</v>
      </c>
      <c r="D320" s="80">
        <v>8</v>
      </c>
      <c r="E320" s="81">
        <v>400000</v>
      </c>
      <c r="F320" s="89"/>
    </row>
    <row r="321" spans="1:6" ht="19.5" customHeight="1">
      <c r="A321" s="63"/>
      <c r="B321" s="34">
        <v>124</v>
      </c>
      <c r="C321" s="1" t="s">
        <v>105</v>
      </c>
      <c r="D321" s="80">
        <v>8</v>
      </c>
      <c r="E321" s="81">
        <v>400000</v>
      </c>
      <c r="F321" s="89"/>
    </row>
    <row r="322" spans="1:6" ht="19.5" customHeight="1">
      <c r="A322" s="63"/>
      <c r="B322" s="34">
        <v>125</v>
      </c>
      <c r="C322" s="1" t="s">
        <v>521</v>
      </c>
      <c r="D322" s="80">
        <v>8</v>
      </c>
      <c r="E322" s="81">
        <v>500000</v>
      </c>
      <c r="F322" s="89"/>
    </row>
    <row r="323" spans="1:6" ht="19.5">
      <c r="A323" s="63"/>
      <c r="B323" s="34">
        <v>126</v>
      </c>
      <c r="C323" s="1" t="s">
        <v>522</v>
      </c>
      <c r="D323" s="80">
        <v>8</v>
      </c>
      <c r="E323" s="81">
        <v>300000</v>
      </c>
      <c r="F323" s="89"/>
    </row>
    <row r="324" spans="1:6" ht="19.5">
      <c r="A324" s="63"/>
      <c r="B324" s="34">
        <v>127</v>
      </c>
      <c r="C324" s="1" t="s">
        <v>613</v>
      </c>
      <c r="D324" s="80">
        <v>8</v>
      </c>
      <c r="E324" s="81">
        <v>500000</v>
      </c>
      <c r="F324" s="89"/>
    </row>
    <row r="325" spans="1:6" ht="39">
      <c r="A325" s="63"/>
      <c r="B325" s="34">
        <v>128</v>
      </c>
      <c r="C325" s="1" t="s">
        <v>614</v>
      </c>
      <c r="D325" s="80">
        <v>8</v>
      </c>
      <c r="E325" s="81">
        <v>500000</v>
      </c>
      <c r="F325" s="89"/>
    </row>
    <row r="326" spans="1:6" ht="39">
      <c r="A326" s="63"/>
      <c r="B326" s="34">
        <v>129</v>
      </c>
      <c r="C326" s="1" t="s">
        <v>615</v>
      </c>
      <c r="D326" s="80">
        <v>8</v>
      </c>
      <c r="E326" s="81">
        <v>700000</v>
      </c>
      <c r="F326" s="89"/>
    </row>
    <row r="327" spans="1:6" ht="39">
      <c r="A327" s="63"/>
      <c r="B327" s="34">
        <v>130</v>
      </c>
      <c r="C327" s="1" t="s">
        <v>616</v>
      </c>
      <c r="D327" s="80">
        <v>8</v>
      </c>
      <c r="E327" s="81">
        <v>500000</v>
      </c>
      <c r="F327" s="89"/>
    </row>
    <row r="328" spans="1:6" ht="19.5">
      <c r="A328" s="63"/>
      <c r="B328" s="34">
        <v>131</v>
      </c>
      <c r="C328" s="1" t="s">
        <v>617</v>
      </c>
      <c r="D328" s="80">
        <v>8</v>
      </c>
      <c r="E328" s="81">
        <v>1400000</v>
      </c>
      <c r="F328" s="89"/>
    </row>
    <row r="329" spans="1:6" ht="19.5">
      <c r="A329" s="63"/>
      <c r="B329" s="34">
        <v>132</v>
      </c>
      <c r="C329" s="1" t="s">
        <v>618</v>
      </c>
      <c r="D329" s="80">
        <v>8</v>
      </c>
      <c r="E329" s="81">
        <v>300000</v>
      </c>
      <c r="F329" s="89"/>
    </row>
    <row r="330" spans="1:6" ht="19.5">
      <c r="A330" s="63"/>
      <c r="B330" s="34">
        <v>133</v>
      </c>
      <c r="C330" s="1" t="s">
        <v>619</v>
      </c>
      <c r="D330" s="80">
        <v>8</v>
      </c>
      <c r="E330" s="81">
        <v>600000</v>
      </c>
      <c r="F330" s="89"/>
    </row>
    <row r="331" spans="1:6" ht="39">
      <c r="A331" s="63"/>
      <c r="B331" s="34">
        <v>134</v>
      </c>
      <c r="C331" s="1" t="s">
        <v>106</v>
      </c>
      <c r="D331" s="80">
        <v>8</v>
      </c>
      <c r="E331" s="81">
        <v>550000</v>
      </c>
      <c r="F331" s="89"/>
    </row>
    <row r="332" spans="1:6" ht="19.5">
      <c r="A332" s="63"/>
      <c r="B332" s="34">
        <v>135</v>
      </c>
      <c r="C332" s="1" t="s">
        <v>543</v>
      </c>
      <c r="D332" s="80">
        <v>8</v>
      </c>
      <c r="E332" s="81">
        <v>700000</v>
      </c>
      <c r="F332" s="89"/>
    </row>
    <row r="333" spans="1:6" ht="19.5">
      <c r="A333" s="63"/>
      <c r="B333" s="34">
        <v>136</v>
      </c>
      <c r="C333" s="1" t="s">
        <v>661</v>
      </c>
      <c r="D333" s="80">
        <v>8</v>
      </c>
      <c r="E333" s="81">
        <v>500000</v>
      </c>
      <c r="F333" s="89" t="s">
        <v>658</v>
      </c>
    </row>
    <row r="334" spans="1:6" ht="39">
      <c r="A334" s="63"/>
      <c r="B334" s="34">
        <v>137</v>
      </c>
      <c r="C334" s="1" t="s">
        <v>107</v>
      </c>
      <c r="D334" s="80">
        <v>8</v>
      </c>
      <c r="E334" s="81">
        <v>425000</v>
      </c>
      <c r="F334" s="89"/>
    </row>
    <row r="335" spans="1:6" ht="19.5">
      <c r="A335" s="63"/>
      <c r="B335" s="34">
        <v>138</v>
      </c>
      <c r="C335" s="1" t="s">
        <v>108</v>
      </c>
      <c r="D335" s="80">
        <v>8</v>
      </c>
      <c r="E335" s="81">
        <v>300000</v>
      </c>
      <c r="F335" s="89"/>
    </row>
    <row r="336" spans="1:6" ht="19.5">
      <c r="A336" s="63"/>
      <c r="B336" s="34">
        <v>139</v>
      </c>
      <c r="C336" s="1" t="s">
        <v>109</v>
      </c>
      <c r="D336" s="80">
        <v>8</v>
      </c>
      <c r="E336" s="81">
        <v>400000</v>
      </c>
      <c r="F336" s="89"/>
    </row>
    <row r="337" spans="1:6" ht="19.5">
      <c r="A337" s="63"/>
      <c r="B337" s="34">
        <v>140</v>
      </c>
      <c r="C337" s="1" t="s">
        <v>289</v>
      </c>
      <c r="D337" s="80">
        <v>9</v>
      </c>
      <c r="E337" s="81">
        <v>500000</v>
      </c>
      <c r="F337" s="89"/>
    </row>
    <row r="338" spans="1:6" ht="19.5">
      <c r="A338" s="63"/>
      <c r="B338" s="34">
        <v>141</v>
      </c>
      <c r="C338" s="1" t="s">
        <v>290</v>
      </c>
      <c r="D338" s="80">
        <v>9</v>
      </c>
      <c r="E338" s="81">
        <v>500000</v>
      </c>
      <c r="F338" s="89"/>
    </row>
    <row r="339" spans="1:6" ht="19.5">
      <c r="A339" s="63"/>
      <c r="B339" s="34">
        <v>142</v>
      </c>
      <c r="C339" s="1" t="s">
        <v>291</v>
      </c>
      <c r="D339" s="80">
        <v>9</v>
      </c>
      <c r="E339" s="81">
        <v>500000</v>
      </c>
      <c r="F339" s="89"/>
    </row>
    <row r="340" spans="1:6" ht="19.5">
      <c r="A340" s="63"/>
      <c r="B340" s="34">
        <v>143</v>
      </c>
      <c r="C340" s="1" t="s">
        <v>292</v>
      </c>
      <c r="D340" s="80">
        <v>9</v>
      </c>
      <c r="E340" s="81">
        <v>1500000</v>
      </c>
      <c r="F340" s="89"/>
    </row>
    <row r="341" spans="1:6" ht="39">
      <c r="A341" s="63"/>
      <c r="B341" s="34">
        <v>144</v>
      </c>
      <c r="C341" s="12" t="s">
        <v>486</v>
      </c>
      <c r="D341" s="80">
        <v>9</v>
      </c>
      <c r="E341" s="81">
        <v>300000</v>
      </c>
      <c r="F341" s="89"/>
    </row>
    <row r="342" spans="1:6" ht="19.5">
      <c r="A342" s="63"/>
      <c r="B342" s="34">
        <v>145</v>
      </c>
      <c r="C342" s="12" t="s">
        <v>485</v>
      </c>
      <c r="D342" s="80">
        <v>9</v>
      </c>
      <c r="E342" s="81">
        <v>800000</v>
      </c>
      <c r="F342" s="89"/>
    </row>
    <row r="343" spans="1:6" ht="19.5">
      <c r="A343" s="63"/>
      <c r="B343" s="34">
        <v>146</v>
      </c>
      <c r="C343" s="12" t="s">
        <v>484</v>
      </c>
      <c r="D343" s="80">
        <v>9</v>
      </c>
      <c r="E343" s="81">
        <v>500000</v>
      </c>
      <c r="F343" s="89"/>
    </row>
    <row r="344" spans="1:6" ht="19.5">
      <c r="A344" s="63"/>
      <c r="B344" s="34">
        <v>147</v>
      </c>
      <c r="C344" s="12" t="s">
        <v>667</v>
      </c>
      <c r="D344" s="80">
        <v>9</v>
      </c>
      <c r="E344" s="81">
        <v>300000</v>
      </c>
      <c r="F344" s="89"/>
    </row>
    <row r="345" spans="1:6" ht="39">
      <c r="A345" s="63"/>
      <c r="B345" s="34">
        <v>148</v>
      </c>
      <c r="C345" s="12" t="s">
        <v>668</v>
      </c>
      <c r="D345" s="80">
        <v>9</v>
      </c>
      <c r="E345" s="81">
        <v>300000</v>
      </c>
      <c r="F345" s="89"/>
    </row>
    <row r="346" spans="1:6" ht="19.5">
      <c r="A346" s="63"/>
      <c r="B346" s="34">
        <v>149</v>
      </c>
      <c r="C346" s="12" t="s">
        <v>669</v>
      </c>
      <c r="D346" s="80">
        <v>9</v>
      </c>
      <c r="E346" s="81">
        <v>300000</v>
      </c>
      <c r="F346" s="89"/>
    </row>
    <row r="347" spans="1:6" ht="19.5">
      <c r="A347" s="63"/>
      <c r="B347" s="34">
        <v>150</v>
      </c>
      <c r="C347" s="12" t="s">
        <v>670</v>
      </c>
      <c r="D347" s="80">
        <v>9</v>
      </c>
      <c r="E347" s="81">
        <v>300000</v>
      </c>
      <c r="F347" s="89"/>
    </row>
    <row r="348" spans="1:6" ht="19.5">
      <c r="A348" s="63"/>
      <c r="B348" s="34">
        <v>151</v>
      </c>
      <c r="C348" s="12" t="s">
        <v>293</v>
      </c>
      <c r="D348" s="80">
        <v>9</v>
      </c>
      <c r="E348" s="81">
        <v>700000</v>
      </c>
      <c r="F348" s="89"/>
    </row>
    <row r="349" spans="1:6" ht="19.5">
      <c r="A349" s="63"/>
      <c r="B349" s="34">
        <v>152</v>
      </c>
      <c r="C349" s="12" t="s">
        <v>294</v>
      </c>
      <c r="D349" s="80">
        <v>9</v>
      </c>
      <c r="E349" s="81">
        <v>600000</v>
      </c>
      <c r="F349" s="89"/>
    </row>
    <row r="350" spans="1:6" ht="19.5">
      <c r="A350" s="63"/>
      <c r="B350" s="34">
        <v>153</v>
      </c>
      <c r="C350" s="12" t="s">
        <v>672</v>
      </c>
      <c r="D350" s="80">
        <v>9</v>
      </c>
      <c r="E350" s="81">
        <v>2000000</v>
      </c>
      <c r="F350" s="89"/>
    </row>
    <row r="351" spans="1:6" ht="19.5">
      <c r="A351" s="63"/>
      <c r="B351" s="34">
        <v>154</v>
      </c>
      <c r="C351" s="12" t="s">
        <v>666</v>
      </c>
      <c r="D351" s="80">
        <v>9</v>
      </c>
      <c r="E351" s="81">
        <v>500000</v>
      </c>
      <c r="F351" s="89"/>
    </row>
    <row r="352" spans="1:6" ht="19.5">
      <c r="A352" s="63"/>
      <c r="B352" s="34">
        <v>155</v>
      </c>
      <c r="C352" s="12" t="s">
        <v>483</v>
      </c>
      <c r="D352" s="80">
        <v>9</v>
      </c>
      <c r="E352" s="81">
        <v>500000</v>
      </c>
      <c r="F352" s="89"/>
    </row>
    <row r="353" spans="1:6" ht="19.5">
      <c r="A353" s="63"/>
      <c r="B353" s="34">
        <v>156</v>
      </c>
      <c r="C353" s="12" t="s">
        <v>295</v>
      </c>
      <c r="D353" s="80">
        <v>9</v>
      </c>
      <c r="E353" s="81">
        <v>150000</v>
      </c>
      <c r="F353" s="89"/>
    </row>
    <row r="354" spans="1:6" ht="19.5">
      <c r="A354" s="63"/>
      <c r="B354" s="34">
        <v>157</v>
      </c>
      <c r="C354" s="12" t="s">
        <v>296</v>
      </c>
      <c r="D354" s="80">
        <v>9</v>
      </c>
      <c r="E354" s="81">
        <v>150000</v>
      </c>
      <c r="F354" s="89"/>
    </row>
    <row r="355" spans="1:6" ht="22.5" customHeight="1">
      <c r="A355" s="63"/>
      <c r="B355" s="34">
        <v>158</v>
      </c>
      <c r="C355" s="12" t="s">
        <v>532</v>
      </c>
      <c r="D355" s="80">
        <v>9</v>
      </c>
      <c r="E355" s="81">
        <v>800000</v>
      </c>
      <c r="F355" s="89"/>
    </row>
    <row r="356" spans="1:6" ht="19.5">
      <c r="A356" s="63"/>
      <c r="B356" s="34">
        <v>159</v>
      </c>
      <c r="C356" s="12" t="s">
        <v>297</v>
      </c>
      <c r="D356" s="80">
        <v>9</v>
      </c>
      <c r="E356" s="81">
        <v>600000</v>
      </c>
      <c r="F356" s="89"/>
    </row>
    <row r="357" spans="1:6" ht="19.5">
      <c r="A357" s="63"/>
      <c r="B357" s="34">
        <v>160</v>
      </c>
      <c r="C357" s="12" t="s">
        <v>482</v>
      </c>
      <c r="D357" s="80">
        <v>9</v>
      </c>
      <c r="E357" s="81">
        <v>400000</v>
      </c>
      <c r="F357" s="89"/>
    </row>
    <row r="358" spans="1:6" ht="19.5">
      <c r="A358" s="63"/>
      <c r="B358" s="34">
        <v>161</v>
      </c>
      <c r="C358" s="12" t="s">
        <v>481</v>
      </c>
      <c r="D358" s="80">
        <v>9</v>
      </c>
      <c r="E358" s="81">
        <v>200000</v>
      </c>
      <c r="F358" s="89"/>
    </row>
    <row r="359" spans="1:6" ht="19.5">
      <c r="A359" s="63"/>
      <c r="B359" s="34">
        <v>162</v>
      </c>
      <c r="C359" s="12" t="s">
        <v>298</v>
      </c>
      <c r="D359" s="80">
        <v>9</v>
      </c>
      <c r="E359" s="81">
        <v>500000</v>
      </c>
      <c r="F359" s="89"/>
    </row>
    <row r="360" spans="1:6" ht="19.5">
      <c r="A360" s="63"/>
      <c r="B360" s="34">
        <v>163</v>
      </c>
      <c r="C360" s="12" t="s">
        <v>299</v>
      </c>
      <c r="D360" s="80">
        <v>9</v>
      </c>
      <c r="E360" s="81">
        <v>400000</v>
      </c>
      <c r="F360" s="89"/>
    </row>
    <row r="361" spans="1:6" ht="39">
      <c r="A361" s="63"/>
      <c r="B361" s="34">
        <v>164</v>
      </c>
      <c r="C361" s="12" t="s">
        <v>671</v>
      </c>
      <c r="D361" s="80">
        <v>9</v>
      </c>
      <c r="E361" s="81">
        <v>500000</v>
      </c>
      <c r="F361" s="89"/>
    </row>
    <row r="362" spans="1:6" ht="19.5">
      <c r="A362" s="63"/>
      <c r="B362" s="34">
        <v>165</v>
      </c>
      <c r="C362" s="12" t="s">
        <v>638</v>
      </c>
      <c r="D362" s="80">
        <v>9</v>
      </c>
      <c r="E362" s="81">
        <v>200000</v>
      </c>
      <c r="F362" s="89"/>
    </row>
    <row r="363" spans="1:6" ht="19.5">
      <c r="A363" s="63"/>
      <c r="B363" s="34">
        <v>166</v>
      </c>
      <c r="C363" s="2" t="s">
        <v>405</v>
      </c>
      <c r="D363" s="60">
        <v>10</v>
      </c>
      <c r="E363" s="14">
        <v>500000</v>
      </c>
      <c r="F363" s="89"/>
    </row>
    <row r="364" spans="1:6" ht="19.5">
      <c r="A364" s="63"/>
      <c r="B364" s="34">
        <v>167</v>
      </c>
      <c r="C364" s="2" t="s">
        <v>406</v>
      </c>
      <c r="D364" s="60">
        <v>10</v>
      </c>
      <c r="E364" s="14">
        <v>500000</v>
      </c>
      <c r="F364" s="89"/>
    </row>
    <row r="365" spans="1:6" ht="39">
      <c r="A365" s="63"/>
      <c r="B365" s="34">
        <v>168</v>
      </c>
      <c r="C365" s="2" t="s">
        <v>527</v>
      </c>
      <c r="D365" s="60">
        <v>10</v>
      </c>
      <c r="E365" s="14">
        <v>1000000</v>
      </c>
      <c r="F365" s="89"/>
    </row>
    <row r="366" spans="1:6" ht="19.5">
      <c r="A366" s="63"/>
      <c r="B366" s="34">
        <v>169</v>
      </c>
      <c r="C366" s="2" t="s">
        <v>480</v>
      </c>
      <c r="D366" s="60">
        <v>10</v>
      </c>
      <c r="E366" s="14">
        <v>700000</v>
      </c>
      <c r="F366" s="89"/>
    </row>
    <row r="367" spans="1:6" ht="19.5">
      <c r="A367" s="63"/>
      <c r="B367" s="34">
        <v>170</v>
      </c>
      <c r="C367" s="2" t="s">
        <v>479</v>
      </c>
      <c r="D367" s="60">
        <v>10</v>
      </c>
      <c r="E367" s="14">
        <v>1000000</v>
      </c>
      <c r="F367" s="89"/>
    </row>
    <row r="368" spans="1:6" ht="19.5">
      <c r="A368" s="63"/>
      <c r="B368" s="34">
        <v>171</v>
      </c>
      <c r="C368" s="2" t="s">
        <v>407</v>
      </c>
      <c r="D368" s="60">
        <v>10</v>
      </c>
      <c r="E368" s="14">
        <v>500000</v>
      </c>
      <c r="F368" s="89"/>
    </row>
    <row r="369" spans="1:13" ht="19.5">
      <c r="A369" s="63"/>
      <c r="B369" s="34">
        <v>172</v>
      </c>
      <c r="C369" s="2" t="s">
        <v>408</v>
      </c>
      <c r="D369" s="60">
        <v>10</v>
      </c>
      <c r="E369" s="14">
        <v>500000</v>
      </c>
      <c r="F369" s="89"/>
    </row>
    <row r="370" spans="1:13" ht="39">
      <c r="A370" s="63"/>
      <c r="B370" s="34">
        <v>173</v>
      </c>
      <c r="C370" s="2" t="s">
        <v>409</v>
      </c>
      <c r="D370" s="60">
        <v>10</v>
      </c>
      <c r="E370" s="14">
        <v>500000</v>
      </c>
      <c r="F370" s="89"/>
      <c r="J370" s="34"/>
      <c r="K370" s="26"/>
      <c r="L370" s="33"/>
      <c r="M370" s="30"/>
    </row>
    <row r="371" spans="1:13" ht="19.5">
      <c r="A371" s="63"/>
      <c r="B371" s="34">
        <v>174</v>
      </c>
      <c r="C371" s="2" t="s">
        <v>410</v>
      </c>
      <c r="D371" s="60">
        <v>10</v>
      </c>
      <c r="E371" s="14">
        <v>500000</v>
      </c>
      <c r="F371" s="89"/>
      <c r="J371" s="34"/>
      <c r="K371" s="26"/>
      <c r="L371" s="33"/>
      <c r="M371" s="30"/>
    </row>
    <row r="372" spans="1:13" ht="19.5">
      <c r="A372" s="63"/>
      <c r="B372" s="34">
        <v>175</v>
      </c>
      <c r="C372" s="2" t="s">
        <v>478</v>
      </c>
      <c r="D372" s="60">
        <v>10</v>
      </c>
      <c r="E372" s="14">
        <v>1000000</v>
      </c>
      <c r="F372" s="89"/>
      <c r="J372" s="34"/>
      <c r="K372" s="27"/>
      <c r="L372" s="33"/>
      <c r="M372" s="31"/>
    </row>
    <row r="373" spans="1:13" ht="19.5">
      <c r="A373" s="63"/>
      <c r="B373" s="34">
        <v>176</v>
      </c>
      <c r="C373" s="2" t="s">
        <v>664</v>
      </c>
      <c r="D373" s="60">
        <v>10</v>
      </c>
      <c r="E373" s="14">
        <v>200000</v>
      </c>
      <c r="F373" s="90" t="s">
        <v>658</v>
      </c>
      <c r="J373" s="34"/>
      <c r="K373" s="26"/>
      <c r="L373" s="33"/>
      <c r="M373" s="32"/>
    </row>
    <row r="374" spans="1:13" ht="39">
      <c r="A374" s="63"/>
      <c r="B374" s="34">
        <v>177</v>
      </c>
      <c r="C374" s="2" t="s">
        <v>411</v>
      </c>
      <c r="D374" s="60">
        <v>10</v>
      </c>
      <c r="E374" s="14">
        <v>500000</v>
      </c>
      <c r="F374" s="89"/>
      <c r="J374" s="34"/>
      <c r="K374" s="26"/>
      <c r="L374" s="33"/>
      <c r="M374" s="32"/>
    </row>
    <row r="375" spans="1:13" ht="39">
      <c r="A375" s="63"/>
      <c r="B375" s="34">
        <v>178</v>
      </c>
      <c r="C375" s="2" t="s">
        <v>528</v>
      </c>
      <c r="D375" s="60">
        <v>10</v>
      </c>
      <c r="E375" s="14">
        <v>1000000</v>
      </c>
      <c r="F375" s="89"/>
      <c r="J375" s="37"/>
      <c r="K375" s="38"/>
      <c r="L375" s="39"/>
      <c r="M375" s="40"/>
    </row>
    <row r="376" spans="1:13" ht="39">
      <c r="A376" s="63"/>
      <c r="B376" s="34">
        <v>179</v>
      </c>
      <c r="C376" s="2" t="s">
        <v>412</v>
      </c>
      <c r="D376" s="60">
        <v>10</v>
      </c>
      <c r="E376" s="14">
        <v>1000000</v>
      </c>
      <c r="F376" s="89"/>
      <c r="J376" s="37"/>
      <c r="K376" s="38"/>
      <c r="L376" s="39"/>
      <c r="M376" s="40"/>
    </row>
    <row r="377" spans="1:13" ht="19.5">
      <c r="A377" s="63"/>
      <c r="B377" s="34">
        <v>180</v>
      </c>
      <c r="C377" s="2" t="s">
        <v>523</v>
      </c>
      <c r="D377" s="60">
        <v>10</v>
      </c>
      <c r="E377" s="14">
        <v>1000000</v>
      </c>
      <c r="F377" s="89"/>
      <c r="J377" s="37"/>
      <c r="K377" s="38"/>
      <c r="L377" s="39"/>
      <c r="M377" s="40"/>
    </row>
    <row r="378" spans="1:13" ht="19.5">
      <c r="A378" s="63"/>
      <c r="B378" s="34">
        <v>181</v>
      </c>
      <c r="C378" s="2" t="s">
        <v>413</v>
      </c>
      <c r="D378" s="60">
        <v>10</v>
      </c>
      <c r="E378" s="14">
        <v>1000000</v>
      </c>
      <c r="F378" s="89"/>
      <c r="J378" s="37"/>
      <c r="K378" s="38"/>
      <c r="L378" s="39"/>
      <c r="M378" s="40"/>
    </row>
    <row r="379" spans="1:13" ht="39">
      <c r="A379" s="63"/>
      <c r="B379" s="34">
        <v>182</v>
      </c>
      <c r="C379" s="2" t="s">
        <v>524</v>
      </c>
      <c r="D379" s="60">
        <v>10</v>
      </c>
      <c r="E379" s="14">
        <v>300000</v>
      </c>
      <c r="F379" s="89"/>
      <c r="J379" s="37"/>
      <c r="K379" s="38"/>
      <c r="L379" s="39"/>
      <c r="M379" s="40"/>
    </row>
    <row r="380" spans="1:13" ht="19.5">
      <c r="A380" s="63"/>
      <c r="B380" s="34">
        <v>183</v>
      </c>
      <c r="C380" s="26" t="s">
        <v>503</v>
      </c>
      <c r="D380" s="33">
        <v>11</v>
      </c>
      <c r="E380" s="32">
        <v>800000</v>
      </c>
      <c r="F380" s="89"/>
      <c r="J380" s="37"/>
      <c r="K380" s="38"/>
      <c r="L380" s="39"/>
      <c r="M380" s="40"/>
    </row>
    <row r="381" spans="1:13" ht="19.5">
      <c r="A381" s="63"/>
      <c r="B381" s="34">
        <v>184</v>
      </c>
      <c r="C381" s="26" t="s">
        <v>504</v>
      </c>
      <c r="D381" s="33">
        <v>11</v>
      </c>
      <c r="E381" s="32">
        <v>500000</v>
      </c>
      <c r="F381" s="89"/>
      <c r="J381" s="37"/>
      <c r="K381" s="38"/>
      <c r="L381" s="39"/>
      <c r="M381" s="40"/>
    </row>
    <row r="382" spans="1:13" ht="19.5">
      <c r="A382" s="63"/>
      <c r="B382" s="34">
        <v>185</v>
      </c>
      <c r="C382" s="26" t="s">
        <v>477</v>
      </c>
      <c r="D382" s="33">
        <v>11</v>
      </c>
      <c r="E382" s="32">
        <v>500000</v>
      </c>
      <c r="F382" s="89"/>
      <c r="J382" s="37"/>
      <c r="K382" s="38"/>
      <c r="L382" s="39"/>
      <c r="M382" s="40"/>
    </row>
    <row r="383" spans="1:13" ht="19.5">
      <c r="A383" s="63"/>
      <c r="B383" s="34">
        <v>186</v>
      </c>
      <c r="C383" s="26" t="s">
        <v>476</v>
      </c>
      <c r="D383" s="33">
        <v>11</v>
      </c>
      <c r="E383" s="32">
        <v>800000</v>
      </c>
      <c r="F383" s="89"/>
      <c r="J383" s="37"/>
      <c r="K383" s="38"/>
      <c r="L383" s="39"/>
      <c r="M383" s="40"/>
    </row>
    <row r="384" spans="1:13" ht="19.5">
      <c r="A384" s="63"/>
      <c r="B384" s="34">
        <v>187</v>
      </c>
      <c r="C384" s="26" t="s">
        <v>346</v>
      </c>
      <c r="D384" s="33">
        <v>11</v>
      </c>
      <c r="E384" s="32">
        <v>700000</v>
      </c>
      <c r="F384" s="89"/>
      <c r="J384" s="37"/>
      <c r="K384" s="38"/>
      <c r="L384" s="39"/>
      <c r="M384" s="40"/>
    </row>
    <row r="385" spans="1:13" ht="19.5">
      <c r="A385" s="63"/>
      <c r="B385" s="34">
        <v>188</v>
      </c>
      <c r="C385" s="26" t="s">
        <v>475</v>
      </c>
      <c r="D385" s="33">
        <v>11</v>
      </c>
      <c r="E385" s="32">
        <v>500000</v>
      </c>
      <c r="F385" s="89"/>
      <c r="J385" s="37"/>
      <c r="K385" s="38"/>
      <c r="L385" s="39"/>
      <c r="M385" s="40"/>
    </row>
    <row r="386" spans="1:13" ht="39">
      <c r="A386" s="63"/>
      <c r="B386" s="34">
        <v>189</v>
      </c>
      <c r="C386" s="26" t="s">
        <v>347</v>
      </c>
      <c r="D386" s="33">
        <v>11</v>
      </c>
      <c r="E386" s="32">
        <v>200000</v>
      </c>
      <c r="F386" s="89"/>
      <c r="J386" s="37"/>
      <c r="K386" s="38"/>
      <c r="L386" s="39"/>
      <c r="M386" s="40"/>
    </row>
    <row r="387" spans="1:13" ht="19.5">
      <c r="A387" s="63"/>
      <c r="B387" s="34">
        <v>190</v>
      </c>
      <c r="C387" s="26" t="s">
        <v>348</v>
      </c>
      <c r="D387" s="33">
        <v>11</v>
      </c>
      <c r="E387" s="32">
        <v>600000</v>
      </c>
      <c r="F387" s="89"/>
    </row>
    <row r="388" spans="1:13" ht="19.5">
      <c r="A388" s="63"/>
      <c r="B388" s="34">
        <v>191</v>
      </c>
      <c r="C388" s="26" t="s">
        <v>349</v>
      </c>
      <c r="D388" s="33">
        <v>11</v>
      </c>
      <c r="E388" s="32">
        <v>200000</v>
      </c>
      <c r="F388" s="89"/>
    </row>
    <row r="389" spans="1:13" ht="39">
      <c r="A389" s="63"/>
      <c r="B389" s="34">
        <v>192</v>
      </c>
      <c r="C389" s="26" t="s">
        <v>566</v>
      </c>
      <c r="D389" s="33">
        <v>11</v>
      </c>
      <c r="E389" s="32">
        <v>400000</v>
      </c>
      <c r="F389" s="89"/>
    </row>
    <row r="390" spans="1:13" ht="19.5">
      <c r="A390" s="63"/>
      <c r="B390" s="34">
        <v>193</v>
      </c>
      <c r="C390" s="26" t="s">
        <v>350</v>
      </c>
      <c r="D390" s="33">
        <v>11</v>
      </c>
      <c r="E390" s="32">
        <v>500000</v>
      </c>
      <c r="F390" s="89"/>
    </row>
    <row r="391" spans="1:13" ht="39">
      <c r="A391" s="63"/>
      <c r="B391" s="34">
        <v>194</v>
      </c>
      <c r="C391" s="26" t="s">
        <v>351</v>
      </c>
      <c r="D391" s="33">
        <v>11</v>
      </c>
      <c r="E391" s="32">
        <v>500000</v>
      </c>
      <c r="F391" s="89"/>
    </row>
    <row r="392" spans="1:13" ht="19.5" customHeight="1">
      <c r="A392" s="63"/>
      <c r="B392" s="34">
        <v>195</v>
      </c>
      <c r="C392" s="26" t="s">
        <v>352</v>
      </c>
      <c r="D392" s="33">
        <v>11</v>
      </c>
      <c r="E392" s="32">
        <v>300000</v>
      </c>
      <c r="F392" s="89"/>
    </row>
    <row r="393" spans="1:13" ht="38.25" customHeight="1">
      <c r="A393" s="63"/>
      <c r="B393" s="34">
        <v>196</v>
      </c>
      <c r="C393" s="26" t="s">
        <v>353</v>
      </c>
      <c r="D393" s="33">
        <v>11</v>
      </c>
      <c r="E393" s="32">
        <v>200000</v>
      </c>
      <c r="F393" s="89"/>
    </row>
    <row r="394" spans="1:13" ht="19.5">
      <c r="A394" s="63"/>
      <c r="B394" s="34">
        <v>197</v>
      </c>
      <c r="C394" s="26" t="s">
        <v>474</v>
      </c>
      <c r="D394" s="29">
        <v>11</v>
      </c>
      <c r="E394" s="32">
        <v>700000</v>
      </c>
      <c r="F394" s="89"/>
    </row>
    <row r="395" spans="1:13" ht="19.5">
      <c r="A395" s="63"/>
      <c r="B395" s="34">
        <v>198</v>
      </c>
      <c r="C395" s="26" t="s">
        <v>525</v>
      </c>
      <c r="D395" s="33">
        <v>11</v>
      </c>
      <c r="E395" s="32">
        <v>500000</v>
      </c>
      <c r="F395" s="89"/>
    </row>
    <row r="396" spans="1:13" ht="19.5">
      <c r="A396" s="63"/>
      <c r="B396" s="34">
        <v>199</v>
      </c>
      <c r="C396" s="26" t="s">
        <v>529</v>
      </c>
      <c r="D396" s="33">
        <v>11</v>
      </c>
      <c r="E396" s="32">
        <v>300000</v>
      </c>
      <c r="F396" s="89"/>
    </row>
    <row r="397" spans="1:13" ht="19.5">
      <c r="A397" s="63"/>
      <c r="B397" s="34">
        <v>200</v>
      </c>
      <c r="C397" s="26" t="s">
        <v>565</v>
      </c>
      <c r="D397" s="33">
        <v>11</v>
      </c>
      <c r="E397" s="32">
        <v>500000</v>
      </c>
      <c r="F397" s="89"/>
    </row>
    <row r="398" spans="1:13" ht="19.5">
      <c r="A398" s="63"/>
      <c r="B398" s="34">
        <v>201</v>
      </c>
      <c r="C398" s="26" t="s">
        <v>564</v>
      </c>
      <c r="D398" s="33">
        <v>11</v>
      </c>
      <c r="E398" s="32">
        <v>300000</v>
      </c>
      <c r="F398" s="89"/>
    </row>
    <row r="399" spans="1:13" ht="39">
      <c r="A399" s="63"/>
      <c r="B399" s="34">
        <v>202</v>
      </c>
      <c r="C399" s="26" t="s">
        <v>663</v>
      </c>
      <c r="D399" s="33">
        <v>11</v>
      </c>
      <c r="E399" s="32">
        <v>500000</v>
      </c>
      <c r="F399" s="89" t="s">
        <v>658</v>
      </c>
    </row>
    <row r="400" spans="1:13" ht="19.5">
      <c r="A400" s="63"/>
      <c r="B400" s="34">
        <v>203</v>
      </c>
      <c r="C400" s="26" t="s">
        <v>512</v>
      </c>
      <c r="D400" s="33">
        <v>11</v>
      </c>
      <c r="E400" s="32">
        <v>300000</v>
      </c>
      <c r="F400" s="89"/>
    </row>
    <row r="401" spans="1:6" ht="20.25" customHeight="1">
      <c r="A401" s="63"/>
      <c r="B401" s="34">
        <v>204</v>
      </c>
      <c r="C401" s="26" t="s">
        <v>675</v>
      </c>
      <c r="D401" s="33">
        <v>11</v>
      </c>
      <c r="E401" s="32">
        <v>600000</v>
      </c>
      <c r="F401" s="89" t="s">
        <v>658</v>
      </c>
    </row>
    <row r="402" spans="1:6" ht="21" customHeight="1">
      <c r="A402" s="63"/>
      <c r="B402" s="34">
        <v>205</v>
      </c>
      <c r="C402" s="26" t="s">
        <v>513</v>
      </c>
      <c r="D402" s="33">
        <v>11</v>
      </c>
      <c r="E402" s="32">
        <v>400000</v>
      </c>
      <c r="F402" s="89"/>
    </row>
    <row r="403" spans="1:6" ht="20.25" customHeight="1">
      <c r="A403" s="63"/>
      <c r="B403" s="34">
        <v>206</v>
      </c>
      <c r="C403" s="26" t="s">
        <v>526</v>
      </c>
      <c r="D403" s="33">
        <v>11</v>
      </c>
      <c r="E403" s="32">
        <v>500000</v>
      </c>
      <c r="F403" s="89"/>
    </row>
    <row r="404" spans="1:6" ht="42" customHeight="1">
      <c r="A404" s="63"/>
      <c r="B404" s="34">
        <v>207</v>
      </c>
      <c r="C404" s="28" t="s">
        <v>505</v>
      </c>
      <c r="D404" s="33">
        <v>11</v>
      </c>
      <c r="E404" s="15">
        <v>500000</v>
      </c>
      <c r="F404" s="89"/>
    </row>
    <row r="405" spans="1:6" ht="20.25" customHeight="1">
      <c r="A405" s="63"/>
      <c r="B405" s="34">
        <v>208</v>
      </c>
      <c r="C405" s="28" t="s">
        <v>665</v>
      </c>
      <c r="D405" s="33">
        <v>11</v>
      </c>
      <c r="E405" s="15">
        <v>400000</v>
      </c>
      <c r="F405" s="89"/>
    </row>
    <row r="406" spans="1:6" ht="20.25" customHeight="1">
      <c r="A406" s="63"/>
      <c r="B406" s="34">
        <v>209</v>
      </c>
      <c r="C406" s="28" t="s">
        <v>355</v>
      </c>
      <c r="D406" s="33">
        <v>11</v>
      </c>
      <c r="E406" s="15">
        <v>500000</v>
      </c>
      <c r="F406" s="89"/>
    </row>
    <row r="407" spans="1:6" ht="19.5">
      <c r="A407" s="63"/>
      <c r="B407" s="34">
        <v>210</v>
      </c>
      <c r="C407" s="28" t="s">
        <v>356</v>
      </c>
      <c r="D407" s="33">
        <v>11</v>
      </c>
      <c r="E407" s="15">
        <v>200000</v>
      </c>
      <c r="F407" s="89"/>
    </row>
    <row r="408" spans="1:6" ht="39">
      <c r="A408" s="63"/>
      <c r="B408" s="34">
        <v>211</v>
      </c>
      <c r="C408" s="1" t="s">
        <v>506</v>
      </c>
      <c r="D408" s="33">
        <v>11</v>
      </c>
      <c r="E408" s="15">
        <v>1000000</v>
      </c>
      <c r="F408" s="170" t="s">
        <v>232</v>
      </c>
    </row>
    <row r="409" spans="1:6" ht="39.75" customHeight="1">
      <c r="A409" s="63"/>
      <c r="B409" s="34">
        <v>212</v>
      </c>
      <c r="C409" s="1" t="s">
        <v>448</v>
      </c>
      <c r="D409" s="192">
        <v>12</v>
      </c>
      <c r="E409" s="193">
        <v>1200000</v>
      </c>
      <c r="F409" s="170"/>
    </row>
    <row r="410" spans="1:6" ht="19.5">
      <c r="A410" s="63"/>
      <c r="B410" s="34">
        <v>213</v>
      </c>
      <c r="C410" s="1" t="s">
        <v>227</v>
      </c>
      <c r="D410" s="192"/>
      <c r="E410" s="193"/>
      <c r="F410" s="170"/>
    </row>
    <row r="411" spans="1:6" ht="39">
      <c r="A411" s="63"/>
      <c r="B411" s="34">
        <v>214</v>
      </c>
      <c r="C411" s="1" t="s">
        <v>449</v>
      </c>
      <c r="D411" s="192"/>
      <c r="E411" s="193"/>
      <c r="F411" s="170"/>
    </row>
    <row r="412" spans="1:6" ht="19.5">
      <c r="A412" s="63"/>
      <c r="B412" s="34">
        <v>215</v>
      </c>
      <c r="C412" s="1" t="s">
        <v>450</v>
      </c>
      <c r="D412" s="192"/>
      <c r="E412" s="193"/>
      <c r="F412" s="170"/>
    </row>
    <row r="413" spans="1:6" ht="19.5">
      <c r="A413" s="171"/>
      <c r="B413" s="34">
        <v>216</v>
      </c>
      <c r="C413" s="1" t="s">
        <v>228</v>
      </c>
      <c r="D413" s="192"/>
      <c r="E413" s="193"/>
      <c r="F413" s="170"/>
    </row>
    <row r="414" spans="1:6" ht="19.5">
      <c r="A414" s="171"/>
      <c r="B414" s="34">
        <v>217</v>
      </c>
      <c r="C414" s="1" t="s">
        <v>229</v>
      </c>
      <c r="D414" s="192"/>
      <c r="E414" s="193"/>
      <c r="F414" s="170"/>
    </row>
    <row r="415" spans="1:6" ht="19.5">
      <c r="A415" s="171"/>
      <c r="B415" s="34">
        <v>218</v>
      </c>
      <c r="C415" s="1" t="s">
        <v>230</v>
      </c>
      <c r="D415" s="192"/>
      <c r="E415" s="193"/>
      <c r="F415" s="170"/>
    </row>
    <row r="416" spans="1:6" ht="24" customHeight="1">
      <c r="A416" s="171"/>
      <c r="B416" s="34">
        <v>219</v>
      </c>
      <c r="C416" s="1" t="s">
        <v>231</v>
      </c>
      <c r="D416" s="192"/>
      <c r="E416" s="193"/>
      <c r="F416" s="170"/>
    </row>
    <row r="417" spans="1:6" ht="39">
      <c r="A417" s="171"/>
      <c r="B417" s="34">
        <v>220</v>
      </c>
      <c r="C417" s="1" t="s">
        <v>451</v>
      </c>
      <c r="D417" s="192"/>
      <c r="E417" s="193"/>
      <c r="F417" s="89"/>
    </row>
    <row r="418" spans="1:6" ht="19.5">
      <c r="A418" s="171"/>
      <c r="B418" s="34">
        <v>221</v>
      </c>
      <c r="C418" s="1" t="s">
        <v>233</v>
      </c>
      <c r="D418" s="80">
        <v>12</v>
      </c>
      <c r="E418" s="81">
        <v>800000</v>
      </c>
      <c r="F418" s="89"/>
    </row>
    <row r="419" spans="1:6" ht="20.25" customHeight="1">
      <c r="A419" s="171"/>
      <c r="B419" s="34">
        <v>222</v>
      </c>
      <c r="C419" s="1" t="s">
        <v>534</v>
      </c>
      <c r="D419" s="80">
        <v>12</v>
      </c>
      <c r="E419" s="81">
        <v>500000</v>
      </c>
      <c r="F419" s="89"/>
    </row>
    <row r="420" spans="1:6" ht="19.5">
      <c r="A420" s="171"/>
      <c r="B420" s="34">
        <v>223</v>
      </c>
      <c r="C420" s="1" t="s">
        <v>533</v>
      </c>
      <c r="D420" s="80">
        <v>12</v>
      </c>
      <c r="E420" s="81">
        <v>500000</v>
      </c>
      <c r="F420" s="89"/>
    </row>
    <row r="421" spans="1:6" ht="39">
      <c r="A421" s="171"/>
      <c r="B421" s="34">
        <v>224</v>
      </c>
      <c r="C421" s="1" t="s">
        <v>234</v>
      </c>
      <c r="D421" s="80">
        <v>12</v>
      </c>
      <c r="E421" s="81">
        <v>1000000</v>
      </c>
      <c r="F421" s="170" t="s">
        <v>239</v>
      </c>
    </row>
    <row r="422" spans="1:6" ht="19.5">
      <c r="A422" s="63"/>
      <c r="B422" s="34">
        <v>225</v>
      </c>
      <c r="C422" s="1" t="s">
        <v>235</v>
      </c>
      <c r="D422" s="190">
        <v>12</v>
      </c>
      <c r="E422" s="191">
        <v>1200000</v>
      </c>
      <c r="F422" s="170"/>
    </row>
    <row r="423" spans="1:6" ht="19.5">
      <c r="A423" s="63"/>
      <c r="B423" s="34">
        <v>226</v>
      </c>
      <c r="C423" s="1" t="s">
        <v>236</v>
      </c>
      <c r="D423" s="190"/>
      <c r="E423" s="191"/>
      <c r="F423" s="170"/>
    </row>
    <row r="424" spans="1:6" ht="23.25" customHeight="1">
      <c r="A424" s="63"/>
      <c r="B424" s="34">
        <v>227</v>
      </c>
      <c r="C424" s="1" t="s">
        <v>237</v>
      </c>
      <c r="D424" s="190"/>
      <c r="E424" s="191"/>
      <c r="F424" s="170"/>
    </row>
    <row r="425" spans="1:6" ht="23.25" customHeight="1">
      <c r="A425" s="63"/>
      <c r="B425" s="34">
        <v>228</v>
      </c>
      <c r="C425" s="1" t="s">
        <v>238</v>
      </c>
      <c r="D425" s="190"/>
      <c r="E425" s="191"/>
      <c r="F425" s="170"/>
    </row>
    <row r="426" spans="1:6" ht="23.25" customHeight="1">
      <c r="A426" s="171"/>
      <c r="B426" s="34">
        <v>229</v>
      </c>
      <c r="C426" s="1" t="s">
        <v>452</v>
      </c>
      <c r="D426" s="190"/>
      <c r="E426" s="191"/>
      <c r="F426" s="89"/>
    </row>
    <row r="427" spans="1:6" ht="19.5">
      <c r="A427" s="171"/>
      <c r="B427" s="34">
        <v>230</v>
      </c>
      <c r="C427" s="1" t="s">
        <v>240</v>
      </c>
      <c r="D427" s="80">
        <v>12</v>
      </c>
      <c r="E427" s="81">
        <v>3000000</v>
      </c>
      <c r="F427" s="89"/>
    </row>
    <row r="428" spans="1:6" ht="19.5">
      <c r="A428" s="171"/>
      <c r="B428" s="34">
        <v>231</v>
      </c>
      <c r="C428" s="1" t="s">
        <v>241</v>
      </c>
      <c r="D428" s="80">
        <v>12</v>
      </c>
      <c r="E428" s="81">
        <v>1500000</v>
      </c>
      <c r="F428" s="89"/>
    </row>
    <row r="429" spans="1:6" ht="19.5">
      <c r="A429" s="171"/>
      <c r="B429" s="34">
        <v>232</v>
      </c>
      <c r="C429" s="36" t="s">
        <v>242</v>
      </c>
      <c r="D429" s="83">
        <v>12</v>
      </c>
      <c r="E429" s="84">
        <v>250000</v>
      </c>
      <c r="F429" s="89"/>
    </row>
    <row r="430" spans="1:6" ht="19.5">
      <c r="A430" s="171"/>
      <c r="B430" s="34">
        <v>233</v>
      </c>
      <c r="C430" s="1" t="s">
        <v>243</v>
      </c>
      <c r="D430" s="80">
        <v>12</v>
      </c>
      <c r="E430" s="81">
        <v>900000</v>
      </c>
      <c r="F430" s="89"/>
    </row>
    <row r="431" spans="1:6" ht="23.25" customHeight="1">
      <c r="A431" s="63"/>
      <c r="B431" s="34">
        <v>234</v>
      </c>
      <c r="C431" s="1" t="s">
        <v>244</v>
      </c>
      <c r="D431" s="80">
        <v>12</v>
      </c>
      <c r="E431" s="81">
        <v>500000</v>
      </c>
      <c r="F431" s="89"/>
    </row>
    <row r="432" spans="1:6" ht="23.25" customHeight="1">
      <c r="A432" s="63"/>
      <c r="B432" s="34">
        <v>235</v>
      </c>
      <c r="C432" s="2" t="s">
        <v>301</v>
      </c>
      <c r="D432" s="80">
        <v>13</v>
      </c>
      <c r="E432" s="81">
        <v>800000</v>
      </c>
      <c r="F432" s="89"/>
    </row>
    <row r="433" spans="1:6" ht="19.5">
      <c r="A433" s="63"/>
      <c r="B433" s="34">
        <v>236</v>
      </c>
      <c r="C433" s="2" t="s">
        <v>302</v>
      </c>
      <c r="D433" s="80">
        <v>13</v>
      </c>
      <c r="E433" s="81">
        <v>400000</v>
      </c>
      <c r="F433" s="89"/>
    </row>
    <row r="434" spans="1:6" ht="19.5">
      <c r="A434" s="63"/>
      <c r="B434" s="34">
        <v>237</v>
      </c>
      <c r="C434" s="2" t="s">
        <v>303</v>
      </c>
      <c r="D434" s="80">
        <v>13</v>
      </c>
      <c r="E434" s="81">
        <v>300000</v>
      </c>
      <c r="F434" s="89"/>
    </row>
    <row r="435" spans="1:6" ht="23.25" customHeight="1">
      <c r="A435" s="63"/>
      <c r="B435" s="34">
        <v>238</v>
      </c>
      <c r="C435" s="2" t="s">
        <v>304</v>
      </c>
      <c r="D435" s="80">
        <v>13</v>
      </c>
      <c r="E435" s="81">
        <v>700000</v>
      </c>
      <c r="F435" s="89"/>
    </row>
    <row r="436" spans="1:6" ht="19.5">
      <c r="A436" s="63"/>
      <c r="B436" s="34">
        <v>239</v>
      </c>
      <c r="C436" s="2" t="s">
        <v>305</v>
      </c>
      <c r="D436" s="80">
        <v>13</v>
      </c>
      <c r="E436" s="81">
        <v>400000</v>
      </c>
      <c r="F436" s="89"/>
    </row>
    <row r="437" spans="1:6" ht="19.5">
      <c r="A437" s="63"/>
      <c r="B437" s="34">
        <v>240</v>
      </c>
      <c r="C437" s="2" t="s">
        <v>306</v>
      </c>
      <c r="D437" s="80">
        <v>13</v>
      </c>
      <c r="E437" s="81">
        <v>700000</v>
      </c>
      <c r="F437" s="89"/>
    </row>
    <row r="438" spans="1:6" ht="19.5">
      <c r="A438" s="63"/>
      <c r="B438" s="34">
        <v>241</v>
      </c>
      <c r="C438" s="2" t="s">
        <v>307</v>
      </c>
      <c r="D438" s="80">
        <v>13</v>
      </c>
      <c r="E438" s="81">
        <v>700000</v>
      </c>
      <c r="F438" s="89"/>
    </row>
    <row r="439" spans="1:6" ht="19.5">
      <c r="A439" s="63"/>
      <c r="B439" s="34">
        <v>242</v>
      </c>
      <c r="C439" s="2" t="s">
        <v>308</v>
      </c>
      <c r="D439" s="80">
        <v>13</v>
      </c>
      <c r="E439" s="81">
        <v>900000</v>
      </c>
      <c r="F439" s="89"/>
    </row>
    <row r="440" spans="1:6" ht="19.5">
      <c r="A440" s="63"/>
      <c r="B440" s="34">
        <v>243</v>
      </c>
      <c r="C440" s="2" t="s">
        <v>309</v>
      </c>
      <c r="D440" s="80">
        <v>13</v>
      </c>
      <c r="E440" s="81">
        <v>900000</v>
      </c>
      <c r="F440" s="89"/>
    </row>
    <row r="441" spans="1:6" ht="19.5">
      <c r="A441" s="63"/>
      <c r="B441" s="34">
        <v>244</v>
      </c>
      <c r="C441" s="2" t="s">
        <v>310</v>
      </c>
      <c r="D441" s="80">
        <v>13</v>
      </c>
      <c r="E441" s="81">
        <v>200000</v>
      </c>
      <c r="F441" s="89"/>
    </row>
    <row r="442" spans="1:6" ht="19.5">
      <c r="A442" s="63"/>
      <c r="B442" s="34">
        <v>245</v>
      </c>
      <c r="C442" s="2" t="s">
        <v>311</v>
      </c>
      <c r="D442" s="80">
        <v>13</v>
      </c>
      <c r="E442" s="81">
        <v>500000</v>
      </c>
      <c r="F442" s="89"/>
    </row>
    <row r="443" spans="1:6" ht="20.25" customHeight="1">
      <c r="A443" s="63"/>
      <c r="B443" s="34">
        <v>246</v>
      </c>
      <c r="C443" s="2" t="s">
        <v>560</v>
      </c>
      <c r="D443" s="80">
        <v>13</v>
      </c>
      <c r="E443" s="81">
        <v>500000</v>
      </c>
      <c r="F443" s="89"/>
    </row>
    <row r="444" spans="1:6" ht="19.5">
      <c r="A444" s="63"/>
      <c r="B444" s="34">
        <v>247</v>
      </c>
      <c r="C444" s="2" t="s">
        <v>561</v>
      </c>
      <c r="D444" s="80">
        <v>13</v>
      </c>
      <c r="E444" s="81">
        <v>800000</v>
      </c>
      <c r="F444" s="89"/>
    </row>
    <row r="445" spans="1:6" ht="19.5">
      <c r="A445" s="63"/>
      <c r="B445" s="34">
        <v>248</v>
      </c>
      <c r="C445" s="2" t="s">
        <v>312</v>
      </c>
      <c r="D445" s="80">
        <v>13</v>
      </c>
      <c r="E445" s="81">
        <v>900000</v>
      </c>
      <c r="F445" s="89"/>
    </row>
    <row r="446" spans="1:6" ht="19.5">
      <c r="A446" s="63"/>
      <c r="B446" s="34">
        <v>249</v>
      </c>
      <c r="C446" s="2" t="s">
        <v>313</v>
      </c>
      <c r="D446" s="80">
        <v>13</v>
      </c>
      <c r="E446" s="81">
        <v>800000</v>
      </c>
      <c r="F446" s="89"/>
    </row>
    <row r="447" spans="1:6" ht="19.5">
      <c r="A447" s="63"/>
      <c r="B447" s="34">
        <v>250</v>
      </c>
      <c r="C447" s="2" t="s">
        <v>314</v>
      </c>
      <c r="D447" s="80">
        <v>13</v>
      </c>
      <c r="E447" s="81">
        <v>200000</v>
      </c>
      <c r="F447" s="89"/>
    </row>
    <row r="448" spans="1:6" ht="19.5">
      <c r="A448" s="63"/>
      <c r="B448" s="34">
        <v>251</v>
      </c>
      <c r="C448" s="2" t="s">
        <v>315</v>
      </c>
      <c r="D448" s="80">
        <v>13</v>
      </c>
      <c r="E448" s="81">
        <v>400000</v>
      </c>
      <c r="F448" s="89"/>
    </row>
    <row r="449" spans="1:6" ht="19.5">
      <c r="A449" s="63"/>
      <c r="B449" s="34">
        <v>252</v>
      </c>
      <c r="C449" s="2" t="s">
        <v>544</v>
      </c>
      <c r="D449" s="80">
        <v>13</v>
      </c>
      <c r="E449" s="81">
        <v>1000000</v>
      </c>
      <c r="F449" s="89"/>
    </row>
    <row r="450" spans="1:6" ht="19.5">
      <c r="A450" s="63"/>
      <c r="B450" s="34">
        <v>253</v>
      </c>
      <c r="C450" s="2" t="s">
        <v>316</v>
      </c>
      <c r="D450" s="80">
        <v>13</v>
      </c>
      <c r="E450" s="81">
        <v>400000</v>
      </c>
      <c r="F450" s="89"/>
    </row>
    <row r="451" spans="1:6" ht="19.5">
      <c r="A451" s="63"/>
      <c r="B451" s="34">
        <v>254</v>
      </c>
      <c r="C451" s="2" t="s">
        <v>443</v>
      </c>
      <c r="D451" s="80">
        <v>13</v>
      </c>
      <c r="E451" s="81">
        <v>500000</v>
      </c>
      <c r="F451" s="89"/>
    </row>
    <row r="452" spans="1:6" ht="19.5">
      <c r="A452" s="63"/>
      <c r="B452" s="34">
        <v>255</v>
      </c>
      <c r="C452" s="2" t="s">
        <v>317</v>
      </c>
      <c r="D452" s="80">
        <v>13</v>
      </c>
      <c r="E452" s="81">
        <v>600000</v>
      </c>
      <c r="F452" s="89"/>
    </row>
    <row r="453" spans="1:6" ht="39">
      <c r="A453" s="63"/>
      <c r="B453" s="34">
        <v>256</v>
      </c>
      <c r="C453" s="2" t="s">
        <v>473</v>
      </c>
      <c r="D453" s="80">
        <v>13</v>
      </c>
      <c r="E453" s="81">
        <v>500000</v>
      </c>
      <c r="F453" s="89"/>
    </row>
    <row r="454" spans="1:6" ht="39">
      <c r="A454" s="63"/>
      <c r="B454" s="34">
        <v>257</v>
      </c>
      <c r="C454" s="2" t="s">
        <v>318</v>
      </c>
      <c r="D454" s="80">
        <v>13</v>
      </c>
      <c r="E454" s="81">
        <v>500000</v>
      </c>
      <c r="F454" s="89"/>
    </row>
    <row r="455" spans="1:6" ht="19.5">
      <c r="A455" s="63"/>
      <c r="B455" s="34">
        <v>258</v>
      </c>
      <c r="C455" s="2" t="s">
        <v>319</v>
      </c>
      <c r="D455" s="80">
        <v>13</v>
      </c>
      <c r="E455" s="81">
        <v>300000</v>
      </c>
      <c r="F455" s="89" t="s">
        <v>658</v>
      </c>
    </row>
    <row r="456" spans="1:6" ht="19.5">
      <c r="A456" s="63"/>
      <c r="B456" s="34">
        <v>259</v>
      </c>
      <c r="C456" s="2" t="s">
        <v>660</v>
      </c>
      <c r="D456" s="80">
        <v>13</v>
      </c>
      <c r="E456" s="81">
        <v>1000000</v>
      </c>
      <c r="F456" s="89"/>
    </row>
    <row r="457" spans="1:6" ht="19.5">
      <c r="A457" s="63"/>
      <c r="B457" s="34">
        <v>260</v>
      </c>
      <c r="C457" s="2" t="s">
        <v>322</v>
      </c>
      <c r="D457" s="80">
        <v>13</v>
      </c>
      <c r="E457" s="81">
        <v>800000</v>
      </c>
      <c r="F457" s="89"/>
    </row>
    <row r="458" spans="1:6" ht="19.5">
      <c r="A458" s="63"/>
      <c r="B458" s="34">
        <v>261</v>
      </c>
      <c r="C458" s="2" t="s">
        <v>562</v>
      </c>
      <c r="D458" s="80">
        <v>13</v>
      </c>
      <c r="E458" s="81">
        <v>500000</v>
      </c>
      <c r="F458" s="89"/>
    </row>
    <row r="459" spans="1:6" ht="19.5">
      <c r="A459" s="63" t="s">
        <v>30</v>
      </c>
      <c r="B459" s="4" t="s">
        <v>515</v>
      </c>
      <c r="C459" s="1"/>
      <c r="D459" s="80"/>
      <c r="E459" s="81"/>
      <c r="F459" s="89"/>
    </row>
    <row r="460" spans="1:6" ht="19.5">
      <c r="A460" s="63"/>
      <c r="B460" s="4" t="s">
        <v>5</v>
      </c>
      <c r="C460" s="1"/>
      <c r="D460" s="80"/>
      <c r="E460" s="81"/>
      <c r="F460" s="88"/>
    </row>
    <row r="461" spans="1:6" ht="39">
      <c r="A461" s="63" t="s">
        <v>31</v>
      </c>
      <c r="B461" s="4" t="s">
        <v>32</v>
      </c>
      <c r="C461" s="59"/>
      <c r="D461" s="4"/>
      <c r="E461" s="4"/>
      <c r="F461" s="89" t="s">
        <v>658</v>
      </c>
    </row>
    <row r="462" spans="1:6" ht="19.5">
      <c r="A462" s="50"/>
      <c r="B462" s="5">
        <v>1</v>
      </c>
      <c r="C462" s="1" t="s">
        <v>652</v>
      </c>
      <c r="D462" s="80">
        <v>1</v>
      </c>
      <c r="E462" s="80">
        <v>700000</v>
      </c>
      <c r="F462" s="89"/>
    </row>
    <row r="463" spans="1:6" ht="19.5">
      <c r="A463" s="50"/>
      <c r="B463" s="5">
        <v>2</v>
      </c>
      <c r="C463" s="1" t="s">
        <v>67</v>
      </c>
      <c r="D463" s="80">
        <v>2</v>
      </c>
      <c r="E463" s="81">
        <v>2200000</v>
      </c>
      <c r="F463" s="89"/>
    </row>
    <row r="464" spans="1:6" ht="19.5">
      <c r="A464" s="50"/>
      <c r="B464" s="5">
        <v>3</v>
      </c>
      <c r="C464" s="1" t="s">
        <v>80</v>
      </c>
      <c r="D464" s="80">
        <v>2</v>
      </c>
      <c r="E464" s="81">
        <v>800000</v>
      </c>
      <c r="F464" s="89"/>
    </row>
    <row r="465" spans="1:6" ht="19.5">
      <c r="A465" s="50"/>
      <c r="B465" s="5">
        <v>4</v>
      </c>
      <c r="C465" s="1" t="s">
        <v>83</v>
      </c>
      <c r="D465" s="80">
        <v>2</v>
      </c>
      <c r="E465" s="81">
        <v>500000</v>
      </c>
      <c r="F465" s="89"/>
    </row>
    <row r="466" spans="1:6" ht="39">
      <c r="A466" s="63"/>
      <c r="B466" s="5">
        <v>5</v>
      </c>
      <c r="C466" s="1" t="s">
        <v>153</v>
      </c>
      <c r="D466" s="80">
        <v>4</v>
      </c>
      <c r="E466" s="81">
        <v>500000</v>
      </c>
      <c r="F466" s="89"/>
    </row>
    <row r="467" spans="1:6" ht="19.5">
      <c r="A467" s="63"/>
      <c r="B467" s="5">
        <v>6</v>
      </c>
      <c r="C467" s="1" t="s">
        <v>163</v>
      </c>
      <c r="D467" s="80">
        <v>4</v>
      </c>
      <c r="E467" s="81">
        <v>700000</v>
      </c>
      <c r="F467" s="89"/>
    </row>
    <row r="468" spans="1:6" ht="42" customHeight="1">
      <c r="A468" s="63"/>
      <c r="B468" s="5">
        <v>7</v>
      </c>
      <c r="C468" s="1" t="s">
        <v>380</v>
      </c>
      <c r="D468" s="80">
        <v>5</v>
      </c>
      <c r="E468" s="81">
        <v>150000</v>
      </c>
      <c r="F468" s="89"/>
    </row>
    <row r="469" spans="1:6" ht="19.5">
      <c r="A469" s="63"/>
      <c r="B469" s="5">
        <v>8</v>
      </c>
      <c r="C469" s="1" t="s">
        <v>646</v>
      </c>
      <c r="D469" s="80">
        <v>5</v>
      </c>
      <c r="E469" s="81">
        <v>500000</v>
      </c>
      <c r="F469" s="89"/>
    </row>
    <row r="470" spans="1:6" ht="18.75" customHeight="1">
      <c r="A470" s="63"/>
      <c r="B470" s="5">
        <v>9</v>
      </c>
      <c r="C470" s="1" t="s">
        <v>381</v>
      </c>
      <c r="D470" s="80">
        <v>5</v>
      </c>
      <c r="E470" s="81">
        <v>300000</v>
      </c>
      <c r="F470" s="89"/>
    </row>
    <row r="471" spans="1:6" ht="19.5">
      <c r="A471" s="63"/>
      <c r="B471" s="5">
        <v>10</v>
      </c>
      <c r="C471" s="1" t="s">
        <v>382</v>
      </c>
      <c r="D471" s="80">
        <v>5</v>
      </c>
      <c r="E471" s="81">
        <v>900000</v>
      </c>
      <c r="F471" s="89"/>
    </row>
    <row r="472" spans="1:6" ht="19.5">
      <c r="A472" s="63"/>
      <c r="B472" s="5">
        <v>11</v>
      </c>
      <c r="C472" s="1" t="s">
        <v>383</v>
      </c>
      <c r="D472" s="80">
        <v>5</v>
      </c>
      <c r="E472" s="81">
        <v>600000</v>
      </c>
      <c r="F472" s="89"/>
    </row>
    <row r="473" spans="1:6" ht="19.5">
      <c r="A473" s="63"/>
      <c r="B473" s="5">
        <v>12</v>
      </c>
      <c r="C473" s="1" t="s">
        <v>384</v>
      </c>
      <c r="D473" s="80">
        <v>5</v>
      </c>
      <c r="E473" s="81">
        <v>500000</v>
      </c>
      <c r="F473" s="89"/>
    </row>
    <row r="474" spans="1:6" ht="19.5">
      <c r="A474" s="63"/>
      <c r="B474" s="5">
        <v>13</v>
      </c>
      <c r="C474" s="1" t="s">
        <v>387</v>
      </c>
      <c r="D474" s="80">
        <v>5</v>
      </c>
      <c r="E474" s="81">
        <v>300000</v>
      </c>
      <c r="F474" s="89"/>
    </row>
    <row r="475" spans="1:6" ht="19.5">
      <c r="A475" s="63"/>
      <c r="B475" s="5">
        <v>14</v>
      </c>
      <c r="C475" s="1" t="s">
        <v>194</v>
      </c>
      <c r="D475" s="80">
        <v>6</v>
      </c>
      <c r="E475" s="81">
        <v>800000</v>
      </c>
      <c r="F475" s="89"/>
    </row>
    <row r="476" spans="1:6" ht="19.5">
      <c r="A476" s="63"/>
      <c r="B476" s="5">
        <v>15</v>
      </c>
      <c r="C476" s="1" t="s">
        <v>559</v>
      </c>
      <c r="D476" s="80">
        <v>7</v>
      </c>
      <c r="E476" s="81">
        <v>1000000</v>
      </c>
      <c r="F476" s="89"/>
    </row>
    <row r="477" spans="1:6" ht="19.5">
      <c r="A477" s="63"/>
      <c r="B477" s="5">
        <v>16</v>
      </c>
      <c r="C477" s="1" t="s">
        <v>225</v>
      </c>
      <c r="D477" s="80">
        <v>7</v>
      </c>
      <c r="E477" s="81">
        <v>600000</v>
      </c>
      <c r="F477" s="89"/>
    </row>
    <row r="478" spans="1:6" ht="19.5">
      <c r="A478" s="63"/>
      <c r="B478" s="5">
        <v>17</v>
      </c>
      <c r="C478" s="1" t="s">
        <v>635</v>
      </c>
      <c r="D478" s="80">
        <v>7</v>
      </c>
      <c r="E478" s="81">
        <v>500000</v>
      </c>
      <c r="F478" s="89"/>
    </row>
    <row r="479" spans="1:6" ht="21" customHeight="1">
      <c r="A479" s="63"/>
      <c r="B479" s="5">
        <v>18</v>
      </c>
      <c r="C479" s="1" t="s">
        <v>226</v>
      </c>
      <c r="D479" s="80">
        <v>7</v>
      </c>
      <c r="E479" s="81">
        <v>400000</v>
      </c>
      <c r="F479" s="89"/>
    </row>
    <row r="480" spans="1:6" ht="19.5">
      <c r="A480" s="63"/>
      <c r="B480" s="5">
        <v>19</v>
      </c>
      <c r="C480" s="1" t="s">
        <v>643</v>
      </c>
      <c r="D480" s="80">
        <v>8</v>
      </c>
      <c r="E480" s="81">
        <v>200000</v>
      </c>
      <c r="F480" s="89"/>
    </row>
    <row r="481" spans="1:6" ht="39">
      <c r="A481" s="63"/>
      <c r="B481" s="5">
        <v>20</v>
      </c>
      <c r="C481" s="1" t="s">
        <v>92</v>
      </c>
      <c r="D481" s="80">
        <v>8</v>
      </c>
      <c r="E481" s="81">
        <v>150000</v>
      </c>
      <c r="F481" s="89"/>
    </row>
    <row r="482" spans="1:6" ht="19.5">
      <c r="A482" s="63"/>
      <c r="B482" s="5">
        <v>21</v>
      </c>
      <c r="C482" s="1" t="s">
        <v>93</v>
      </c>
      <c r="D482" s="80">
        <v>8</v>
      </c>
      <c r="E482" s="81">
        <v>300000</v>
      </c>
      <c r="F482" s="89"/>
    </row>
    <row r="483" spans="1:6" ht="19.5">
      <c r="A483" s="63"/>
      <c r="B483" s="5">
        <v>22</v>
      </c>
      <c r="C483" s="1" t="s">
        <v>97</v>
      </c>
      <c r="D483" s="80">
        <v>8</v>
      </c>
      <c r="E483" s="81">
        <v>500000</v>
      </c>
      <c r="F483" s="89"/>
    </row>
    <row r="484" spans="1:6" ht="19.5">
      <c r="A484" s="63"/>
      <c r="B484" s="5">
        <v>23</v>
      </c>
      <c r="C484" s="1" t="s">
        <v>110</v>
      </c>
      <c r="D484" s="80">
        <v>8</v>
      </c>
      <c r="E484" s="81">
        <v>400000</v>
      </c>
      <c r="F484" s="89"/>
    </row>
    <row r="485" spans="1:6" ht="19.5">
      <c r="A485" s="63"/>
      <c r="B485" s="5">
        <v>24</v>
      </c>
      <c r="C485" s="1" t="s">
        <v>111</v>
      </c>
      <c r="D485" s="80">
        <v>8</v>
      </c>
      <c r="E485" s="81">
        <v>300000</v>
      </c>
      <c r="F485" s="89"/>
    </row>
    <row r="486" spans="1:6" ht="19.5">
      <c r="A486" s="63"/>
      <c r="B486" s="5">
        <v>25</v>
      </c>
      <c r="C486" s="1" t="s">
        <v>642</v>
      </c>
      <c r="D486" s="80">
        <v>9</v>
      </c>
      <c r="E486" s="81">
        <v>500000</v>
      </c>
      <c r="F486" s="89"/>
    </row>
    <row r="487" spans="1:6" ht="19.5">
      <c r="A487" s="63"/>
      <c r="B487" s="5">
        <v>26</v>
      </c>
      <c r="C487" s="1" t="s">
        <v>288</v>
      </c>
      <c r="D487" s="80">
        <v>9</v>
      </c>
      <c r="E487" s="81">
        <v>700000</v>
      </c>
      <c r="F487" s="89"/>
    </row>
    <row r="488" spans="1:6" ht="23.25" customHeight="1">
      <c r="A488" s="63"/>
      <c r="B488" s="5">
        <v>27</v>
      </c>
      <c r="C488" s="26" t="s">
        <v>468</v>
      </c>
      <c r="D488" s="29">
        <v>11</v>
      </c>
      <c r="E488" s="32">
        <v>200000</v>
      </c>
      <c r="F488" s="89" t="s">
        <v>658</v>
      </c>
    </row>
    <row r="489" spans="1:6" ht="20.25" customHeight="1">
      <c r="A489" s="63"/>
      <c r="B489" s="5">
        <v>28</v>
      </c>
      <c r="C489" s="26" t="s">
        <v>659</v>
      </c>
      <c r="D489" s="29">
        <v>11</v>
      </c>
      <c r="E489" s="32">
        <v>700000</v>
      </c>
      <c r="F489" s="89"/>
    </row>
    <row r="490" spans="1:6" ht="19.5">
      <c r="A490" s="63"/>
      <c r="B490" s="5">
        <v>29</v>
      </c>
      <c r="C490" s="26" t="s">
        <v>568</v>
      </c>
      <c r="D490" s="29">
        <v>11</v>
      </c>
      <c r="E490" s="32">
        <v>500000</v>
      </c>
      <c r="F490" s="89"/>
    </row>
    <row r="491" spans="1:6" ht="19.5">
      <c r="A491" s="63"/>
      <c r="B491" s="5">
        <v>30</v>
      </c>
      <c r="C491" s="26" t="s">
        <v>567</v>
      </c>
      <c r="D491" s="29">
        <v>11</v>
      </c>
      <c r="E491" s="32">
        <v>400000</v>
      </c>
      <c r="F491" s="89"/>
    </row>
    <row r="492" spans="1:6" ht="19.5">
      <c r="A492" s="63"/>
      <c r="B492" s="5">
        <v>31</v>
      </c>
      <c r="C492" s="26" t="s">
        <v>558</v>
      </c>
      <c r="D492" s="29">
        <v>11</v>
      </c>
      <c r="E492" s="32">
        <v>400000</v>
      </c>
      <c r="F492" s="89"/>
    </row>
    <row r="493" spans="1:6" ht="19.5">
      <c r="A493" s="63"/>
      <c r="B493" s="5">
        <v>32</v>
      </c>
      <c r="C493" s="26" t="s">
        <v>354</v>
      </c>
      <c r="D493" s="33">
        <v>11</v>
      </c>
      <c r="E493" s="32">
        <v>800000</v>
      </c>
      <c r="F493" s="89"/>
    </row>
    <row r="494" spans="1:6" ht="19.5">
      <c r="A494" s="63"/>
      <c r="B494" s="5">
        <v>33</v>
      </c>
      <c r="C494" s="1" t="s">
        <v>563</v>
      </c>
      <c r="D494" s="80">
        <v>13</v>
      </c>
      <c r="E494" s="81">
        <v>500000</v>
      </c>
      <c r="F494" s="89"/>
    </row>
    <row r="495" spans="1:6" ht="19.5">
      <c r="A495" s="63"/>
      <c r="B495" s="5">
        <v>34</v>
      </c>
      <c r="C495" s="1" t="s">
        <v>320</v>
      </c>
      <c r="D495" s="80">
        <v>13</v>
      </c>
      <c r="E495" s="81">
        <v>200000</v>
      </c>
      <c r="F495" s="89"/>
    </row>
    <row r="496" spans="1:6" ht="19.5">
      <c r="A496" s="63"/>
      <c r="B496" s="5">
        <v>35</v>
      </c>
      <c r="C496" s="1" t="s">
        <v>321</v>
      </c>
      <c r="D496" s="80">
        <v>13</v>
      </c>
      <c r="E496" s="81">
        <v>500000</v>
      </c>
      <c r="F496" s="88"/>
    </row>
    <row r="497" spans="1:6" ht="97.5">
      <c r="A497" s="63" t="s">
        <v>33</v>
      </c>
      <c r="B497" s="4" t="s">
        <v>34</v>
      </c>
      <c r="C497" s="59"/>
      <c r="D497" s="4"/>
      <c r="E497" s="4"/>
      <c r="F497" s="88"/>
    </row>
    <row r="498" spans="1:6" ht="19.5">
      <c r="A498" s="63"/>
      <c r="B498" s="34">
        <v>1</v>
      </c>
      <c r="C498" s="1" t="s">
        <v>556</v>
      </c>
      <c r="D498" s="80">
        <v>3</v>
      </c>
      <c r="E498" s="81">
        <v>1500000</v>
      </c>
      <c r="F498" s="88"/>
    </row>
    <row r="499" spans="1:6" ht="19.5">
      <c r="A499" s="63"/>
      <c r="B499" s="34">
        <v>2</v>
      </c>
      <c r="C499" s="1" t="s">
        <v>154</v>
      </c>
      <c r="D499" s="80">
        <v>4</v>
      </c>
      <c r="E499" s="81">
        <v>1000000</v>
      </c>
      <c r="F499" s="88"/>
    </row>
    <row r="500" spans="1:6" ht="19.5">
      <c r="A500" s="63"/>
      <c r="B500" s="34">
        <v>3</v>
      </c>
      <c r="C500" s="1" t="s">
        <v>547</v>
      </c>
      <c r="D500" s="80">
        <v>5</v>
      </c>
      <c r="E500" s="81">
        <v>1500000</v>
      </c>
      <c r="F500" s="88"/>
    </row>
    <row r="501" spans="1:6" ht="19.5">
      <c r="A501" s="50"/>
      <c r="B501" s="34">
        <v>4</v>
      </c>
      <c r="C501" s="1" t="s">
        <v>557</v>
      </c>
      <c r="D501" s="80">
        <v>6</v>
      </c>
      <c r="E501" s="81">
        <v>300000</v>
      </c>
      <c r="F501" s="89"/>
    </row>
    <row r="502" spans="1:6" ht="19.5">
      <c r="A502" s="63"/>
      <c r="B502" s="34">
        <v>5</v>
      </c>
      <c r="C502" s="1" t="s">
        <v>555</v>
      </c>
      <c r="D502" s="16">
        <v>9</v>
      </c>
      <c r="E502" s="14">
        <v>1500000</v>
      </c>
      <c r="F502" s="89"/>
    </row>
    <row r="503" spans="1:6" ht="19.5">
      <c r="A503" s="63"/>
      <c r="B503" s="34">
        <v>6</v>
      </c>
      <c r="C503" s="1" t="s">
        <v>555</v>
      </c>
      <c r="D503" s="80">
        <v>12</v>
      </c>
      <c r="E503" s="81">
        <v>1500000</v>
      </c>
      <c r="F503" s="89"/>
    </row>
    <row r="504" spans="1:6" ht="19.5">
      <c r="A504" s="63"/>
      <c r="B504" s="34">
        <v>7</v>
      </c>
      <c r="C504" s="1" t="s">
        <v>439</v>
      </c>
      <c r="D504" s="80">
        <v>12</v>
      </c>
      <c r="E504" s="81">
        <v>2000000</v>
      </c>
      <c r="F504" s="89"/>
    </row>
    <row r="505" spans="1:6" ht="19.5">
      <c r="A505" s="63" t="s">
        <v>35</v>
      </c>
      <c r="B505" s="4" t="s">
        <v>36</v>
      </c>
      <c r="C505" s="1"/>
      <c r="D505" s="80"/>
      <c r="E505" s="81"/>
      <c r="F505" s="89"/>
    </row>
    <row r="506" spans="1:6" ht="39">
      <c r="A506" s="63"/>
      <c r="B506" s="13" t="s">
        <v>5</v>
      </c>
      <c r="C506" s="1" t="s">
        <v>632</v>
      </c>
      <c r="D506" s="80">
        <v>12</v>
      </c>
      <c r="E506" s="81">
        <v>150000</v>
      </c>
      <c r="F506" s="88"/>
    </row>
    <row r="507" spans="1:6" ht="58.5">
      <c r="A507" s="82" t="s">
        <v>37</v>
      </c>
      <c r="B507" s="4" t="s">
        <v>38</v>
      </c>
      <c r="C507" s="59"/>
      <c r="D507" s="4"/>
      <c r="E507" s="4"/>
      <c r="F507" s="89"/>
    </row>
    <row r="508" spans="1:6" ht="39">
      <c r="A508" s="63" t="s">
        <v>39</v>
      </c>
      <c r="B508" s="4" t="s">
        <v>40</v>
      </c>
      <c r="C508" s="1"/>
      <c r="D508" s="80"/>
      <c r="E508" s="81"/>
      <c r="F508" s="89"/>
    </row>
    <row r="509" spans="1:6" ht="39">
      <c r="A509" s="50"/>
      <c r="B509" s="34">
        <v>1</v>
      </c>
      <c r="C509" s="1" t="s">
        <v>471</v>
      </c>
      <c r="D509" s="80">
        <v>1</v>
      </c>
      <c r="E509" s="81">
        <v>600000</v>
      </c>
      <c r="F509" s="89"/>
    </row>
    <row r="510" spans="1:6" ht="19.5">
      <c r="A510" s="50"/>
      <c r="B510" s="34">
        <v>2</v>
      </c>
      <c r="C510" s="1" t="s">
        <v>472</v>
      </c>
      <c r="D510" s="80">
        <v>1</v>
      </c>
      <c r="E510" s="81">
        <v>500000</v>
      </c>
      <c r="F510" s="89"/>
    </row>
    <row r="511" spans="1:6" ht="39">
      <c r="A511" s="50"/>
      <c r="B511" s="34">
        <v>3</v>
      </c>
      <c r="C511" s="1" t="s">
        <v>470</v>
      </c>
      <c r="D511" s="80">
        <v>1</v>
      </c>
      <c r="E511" s="81">
        <v>500000</v>
      </c>
      <c r="F511" s="89"/>
    </row>
    <row r="512" spans="1:6" ht="39">
      <c r="A512" s="50"/>
      <c r="B512" s="34">
        <v>4</v>
      </c>
      <c r="C512" s="1" t="s">
        <v>426</v>
      </c>
      <c r="D512" s="80">
        <v>1</v>
      </c>
      <c r="E512" s="81">
        <v>100000</v>
      </c>
      <c r="F512" s="89"/>
    </row>
    <row r="513" spans="1:6" ht="19.5">
      <c r="A513" s="63"/>
      <c r="B513" s="34">
        <v>5</v>
      </c>
      <c r="C513" s="2" t="s">
        <v>279</v>
      </c>
      <c r="D513" s="60">
        <v>3</v>
      </c>
      <c r="E513" s="14">
        <v>400000</v>
      </c>
      <c r="F513" s="89"/>
    </row>
    <row r="514" spans="1:6" ht="19.5">
      <c r="A514" s="63"/>
      <c r="B514" s="34">
        <v>6</v>
      </c>
      <c r="C514" s="2" t="s">
        <v>280</v>
      </c>
      <c r="D514" s="60">
        <v>3</v>
      </c>
      <c r="E514" s="14">
        <v>700000</v>
      </c>
      <c r="F514" s="89"/>
    </row>
    <row r="515" spans="1:6" ht="19.5">
      <c r="A515" s="63"/>
      <c r="B515" s="34">
        <v>7</v>
      </c>
      <c r="C515" s="1" t="s">
        <v>281</v>
      </c>
      <c r="D515" s="80">
        <v>3</v>
      </c>
      <c r="E515" s="81">
        <v>500000</v>
      </c>
      <c r="F515" s="89"/>
    </row>
    <row r="516" spans="1:6" ht="39">
      <c r="A516" s="63"/>
      <c r="B516" s="34">
        <v>8</v>
      </c>
      <c r="C516" s="1" t="s">
        <v>542</v>
      </c>
      <c r="D516" s="80">
        <v>8</v>
      </c>
      <c r="E516" s="81">
        <v>500000</v>
      </c>
      <c r="F516" s="89"/>
    </row>
    <row r="517" spans="1:6" ht="39">
      <c r="A517" s="63"/>
      <c r="B517" s="34">
        <v>9</v>
      </c>
      <c r="C517" s="1" t="s">
        <v>548</v>
      </c>
      <c r="D517" s="80">
        <v>8</v>
      </c>
      <c r="E517" s="81">
        <v>500000</v>
      </c>
      <c r="F517" s="89"/>
    </row>
    <row r="518" spans="1:6" ht="58.5">
      <c r="A518" s="63"/>
      <c r="B518" s="34">
        <v>10</v>
      </c>
      <c r="C518" s="1" t="s">
        <v>541</v>
      </c>
      <c r="D518" s="80">
        <v>8</v>
      </c>
      <c r="E518" s="81">
        <v>400000</v>
      </c>
      <c r="F518" s="89"/>
    </row>
    <row r="519" spans="1:6" ht="39">
      <c r="A519" s="63" t="s">
        <v>41</v>
      </c>
      <c r="B519" s="4" t="s">
        <v>42</v>
      </c>
      <c r="C519" s="1"/>
      <c r="D519" s="80"/>
      <c r="E519" s="81"/>
      <c r="F519" s="89"/>
    </row>
    <row r="520" spans="1:6" ht="19.5">
      <c r="A520" s="63"/>
      <c r="B520" s="13" t="s">
        <v>5</v>
      </c>
      <c r="C520" s="1"/>
      <c r="D520" s="80"/>
      <c r="E520" s="81"/>
      <c r="F520" s="89"/>
    </row>
    <row r="521" spans="1:6" ht="78">
      <c r="A521" s="63" t="s">
        <v>43</v>
      </c>
      <c r="B521" s="4" t="s">
        <v>44</v>
      </c>
      <c r="C521" s="1"/>
      <c r="D521" s="80"/>
      <c r="E521" s="81"/>
      <c r="F521" s="89"/>
    </row>
    <row r="522" spans="1:6" ht="19.5">
      <c r="A522" s="63"/>
      <c r="B522" s="34">
        <v>1</v>
      </c>
      <c r="C522" s="1" t="s">
        <v>156</v>
      </c>
      <c r="D522" s="80">
        <v>4</v>
      </c>
      <c r="E522" s="81">
        <v>500000</v>
      </c>
      <c r="F522" s="89"/>
    </row>
    <row r="523" spans="1:6" ht="19.5">
      <c r="A523" s="50"/>
      <c r="B523" s="34">
        <v>2</v>
      </c>
      <c r="C523" s="1" t="s">
        <v>200</v>
      </c>
      <c r="D523" s="80">
        <v>6</v>
      </c>
      <c r="E523" s="81">
        <v>300000</v>
      </c>
      <c r="F523" s="89"/>
    </row>
    <row r="524" spans="1:6" ht="39">
      <c r="A524" s="50"/>
      <c r="B524" s="34">
        <v>3</v>
      </c>
      <c r="C524" s="1" t="s">
        <v>432</v>
      </c>
      <c r="D524" s="80">
        <v>6</v>
      </c>
      <c r="E524" s="81">
        <v>200000</v>
      </c>
      <c r="F524" s="89"/>
    </row>
    <row r="525" spans="1:6" ht="22.5" customHeight="1">
      <c r="A525" s="50"/>
      <c r="B525" s="34">
        <v>4</v>
      </c>
      <c r="C525" s="1" t="s">
        <v>469</v>
      </c>
      <c r="D525" s="80">
        <v>7</v>
      </c>
      <c r="E525" s="81">
        <v>400000</v>
      </c>
      <c r="F525" s="89"/>
    </row>
    <row r="526" spans="1:6" ht="19.5">
      <c r="A526" s="63"/>
      <c r="B526" s="34">
        <v>5</v>
      </c>
      <c r="C526" s="1" t="s">
        <v>300</v>
      </c>
      <c r="D526" s="80">
        <v>9</v>
      </c>
      <c r="E526" s="81">
        <v>200000</v>
      </c>
      <c r="F526" s="89"/>
    </row>
    <row r="527" spans="1:6" ht="19.5">
      <c r="A527" s="63"/>
      <c r="B527" s="34">
        <v>6</v>
      </c>
      <c r="C527" s="2" t="s">
        <v>508</v>
      </c>
      <c r="D527" s="60">
        <v>11</v>
      </c>
      <c r="E527" s="14">
        <v>300000</v>
      </c>
      <c r="F527" s="89"/>
    </row>
    <row r="528" spans="1:6" ht="19.5">
      <c r="A528" s="63"/>
      <c r="B528" s="34">
        <v>7</v>
      </c>
      <c r="C528" s="2" t="s">
        <v>509</v>
      </c>
      <c r="D528" s="60">
        <v>11</v>
      </c>
      <c r="E528" s="14">
        <v>200000</v>
      </c>
      <c r="F528" s="89"/>
    </row>
    <row r="529" spans="1:6" ht="39">
      <c r="A529" s="63"/>
      <c r="B529" s="34">
        <v>8</v>
      </c>
      <c r="C529" s="1" t="s">
        <v>631</v>
      </c>
      <c r="D529" s="80">
        <v>12</v>
      </c>
      <c r="E529" s="81">
        <v>500000</v>
      </c>
      <c r="F529" s="89"/>
    </row>
    <row r="530" spans="1:6" ht="58.5">
      <c r="A530" s="63" t="s">
        <v>45</v>
      </c>
      <c r="B530" s="4" t="s">
        <v>46</v>
      </c>
      <c r="C530" s="1"/>
      <c r="D530" s="80"/>
      <c r="E530" s="81"/>
      <c r="F530" s="89"/>
    </row>
    <row r="531" spans="1:6" ht="19.5">
      <c r="A531" s="63"/>
      <c r="B531" s="34">
        <v>1</v>
      </c>
      <c r="C531" s="1" t="s">
        <v>74</v>
      </c>
      <c r="D531" s="80">
        <v>2</v>
      </c>
      <c r="E531" s="81">
        <v>500000</v>
      </c>
      <c r="F531" s="89"/>
    </row>
    <row r="532" spans="1:6" ht="19.5">
      <c r="A532" s="63"/>
      <c r="B532" s="34">
        <v>2</v>
      </c>
      <c r="C532" s="1" t="s">
        <v>90</v>
      </c>
      <c r="D532" s="80">
        <v>2</v>
      </c>
      <c r="E532" s="81">
        <v>500000</v>
      </c>
      <c r="F532" s="89"/>
    </row>
    <row r="533" spans="1:6" ht="19.5">
      <c r="A533" s="63"/>
      <c r="B533" s="34">
        <v>3</v>
      </c>
      <c r="C533" s="1" t="s">
        <v>612</v>
      </c>
      <c r="D533" s="80">
        <v>2</v>
      </c>
      <c r="E533" s="81">
        <v>300000</v>
      </c>
      <c r="F533" s="89"/>
    </row>
    <row r="534" spans="1:6" ht="19.5">
      <c r="A534" s="50"/>
      <c r="B534" s="34">
        <v>4</v>
      </c>
      <c r="C534" s="1" t="s">
        <v>71</v>
      </c>
      <c r="D534" s="80">
        <v>2</v>
      </c>
      <c r="E534" s="81">
        <v>700000</v>
      </c>
      <c r="F534" s="89"/>
    </row>
    <row r="535" spans="1:6" ht="48" customHeight="1">
      <c r="A535" s="63"/>
      <c r="B535" s="34">
        <v>5</v>
      </c>
      <c r="C535" s="1" t="s">
        <v>72</v>
      </c>
      <c r="D535" s="80">
        <v>2</v>
      </c>
      <c r="E535" s="81">
        <v>500000</v>
      </c>
      <c r="F535" s="89"/>
    </row>
    <row r="536" spans="1:6" ht="19.5">
      <c r="A536" s="63"/>
      <c r="B536" s="34">
        <v>6</v>
      </c>
      <c r="C536" s="1" t="s">
        <v>277</v>
      </c>
      <c r="D536" s="80">
        <v>3</v>
      </c>
      <c r="E536" s="81">
        <v>300000</v>
      </c>
      <c r="F536" s="89"/>
    </row>
    <row r="537" spans="1:6" ht="39">
      <c r="A537" s="63"/>
      <c r="B537" s="34">
        <v>7</v>
      </c>
      <c r="C537" s="1" t="s">
        <v>278</v>
      </c>
      <c r="D537" s="80">
        <v>3</v>
      </c>
      <c r="E537" s="81">
        <v>150000</v>
      </c>
      <c r="F537" s="89"/>
    </row>
    <row r="538" spans="1:6" ht="39">
      <c r="A538" s="63"/>
      <c r="B538" s="34">
        <v>8</v>
      </c>
      <c r="C538" s="1" t="s">
        <v>282</v>
      </c>
      <c r="D538" s="80">
        <v>3</v>
      </c>
      <c r="E538" s="81">
        <v>600000</v>
      </c>
      <c r="F538" s="89"/>
    </row>
    <row r="539" spans="1:6" ht="19.5">
      <c r="A539" s="63"/>
      <c r="B539" s="34">
        <v>9</v>
      </c>
      <c r="C539" s="1" t="s">
        <v>140</v>
      </c>
      <c r="D539" s="80">
        <v>4</v>
      </c>
      <c r="E539" s="81">
        <v>700000</v>
      </c>
      <c r="F539" s="89"/>
    </row>
    <row r="540" spans="1:6" ht="19.5">
      <c r="A540" s="63"/>
      <c r="B540" s="34">
        <v>10</v>
      </c>
      <c r="C540" s="1" t="s">
        <v>141</v>
      </c>
      <c r="D540" s="80">
        <v>4</v>
      </c>
      <c r="E540" s="81">
        <v>150000</v>
      </c>
      <c r="F540" s="89"/>
    </row>
    <row r="541" spans="1:6" ht="39">
      <c r="A541" s="63"/>
      <c r="B541" s="34">
        <v>11</v>
      </c>
      <c r="C541" s="1" t="s">
        <v>554</v>
      </c>
      <c r="D541" s="80">
        <v>4</v>
      </c>
      <c r="E541" s="81">
        <v>400000</v>
      </c>
      <c r="F541" s="89"/>
    </row>
    <row r="542" spans="1:6" ht="19.5">
      <c r="A542" s="63"/>
      <c r="B542" s="34">
        <v>12</v>
      </c>
      <c r="C542" s="1" t="s">
        <v>142</v>
      </c>
      <c r="D542" s="80">
        <v>4</v>
      </c>
      <c r="E542" s="81">
        <v>300000</v>
      </c>
      <c r="F542" s="89"/>
    </row>
    <row r="543" spans="1:6" ht="39">
      <c r="A543" s="63"/>
      <c r="B543" s="34">
        <v>13</v>
      </c>
      <c r="C543" s="1" t="s">
        <v>396</v>
      </c>
      <c r="D543" s="80">
        <v>5</v>
      </c>
      <c r="E543" s="81">
        <v>200000</v>
      </c>
      <c r="F543" s="89"/>
    </row>
    <row r="544" spans="1:6" ht="19.5">
      <c r="A544" s="63"/>
      <c r="B544" s="34">
        <v>14</v>
      </c>
      <c r="C544" s="1" t="s">
        <v>195</v>
      </c>
      <c r="D544" s="80">
        <v>6</v>
      </c>
      <c r="E544" s="81">
        <v>500000</v>
      </c>
      <c r="F544" s="89"/>
    </row>
    <row r="545" spans="1:6" ht="19.5">
      <c r="A545" s="63"/>
      <c r="B545" s="34">
        <v>15</v>
      </c>
      <c r="C545" s="1" t="s">
        <v>553</v>
      </c>
      <c r="D545" s="80">
        <v>6</v>
      </c>
      <c r="E545" s="81">
        <v>200000</v>
      </c>
      <c r="F545" s="89"/>
    </row>
    <row r="546" spans="1:6" ht="19.5">
      <c r="A546" s="63"/>
      <c r="B546" s="34">
        <v>16</v>
      </c>
      <c r="C546" s="1" t="s">
        <v>196</v>
      </c>
      <c r="D546" s="80">
        <v>6</v>
      </c>
      <c r="E546" s="81">
        <v>500000</v>
      </c>
      <c r="F546" s="89"/>
    </row>
    <row r="547" spans="1:6" ht="19.5">
      <c r="A547" s="63"/>
      <c r="B547" s="34">
        <v>17</v>
      </c>
      <c r="C547" s="1" t="s">
        <v>197</v>
      </c>
      <c r="D547" s="80">
        <v>6</v>
      </c>
      <c r="E547" s="81">
        <v>500000</v>
      </c>
      <c r="F547" s="89"/>
    </row>
    <row r="548" spans="1:6" ht="19.5">
      <c r="A548" s="63"/>
      <c r="B548" s="34">
        <v>18</v>
      </c>
      <c r="C548" s="1" t="s">
        <v>198</v>
      </c>
      <c r="D548" s="80">
        <v>6</v>
      </c>
      <c r="E548" s="81">
        <v>500000</v>
      </c>
      <c r="F548" s="89"/>
    </row>
    <row r="549" spans="1:6" ht="19.5">
      <c r="A549" s="63"/>
      <c r="B549" s="34">
        <v>19</v>
      </c>
      <c r="C549" s="1" t="s">
        <v>435</v>
      </c>
      <c r="D549" s="80">
        <v>6</v>
      </c>
      <c r="E549" s="81">
        <v>300000</v>
      </c>
      <c r="F549" s="89"/>
    </row>
    <row r="550" spans="1:6" ht="19.5">
      <c r="A550" s="63"/>
      <c r="B550" s="34">
        <v>20</v>
      </c>
      <c r="C550" s="2" t="s">
        <v>199</v>
      </c>
      <c r="D550" s="80">
        <v>6</v>
      </c>
      <c r="E550" s="81">
        <v>500000</v>
      </c>
      <c r="F550" s="89"/>
    </row>
    <row r="551" spans="1:6" ht="39">
      <c r="A551" s="63"/>
      <c r="B551" s="34">
        <v>21</v>
      </c>
      <c r="C551" s="1" t="s">
        <v>549</v>
      </c>
      <c r="D551" s="80">
        <v>6</v>
      </c>
      <c r="E551" s="81">
        <v>500000</v>
      </c>
      <c r="F551" s="89"/>
    </row>
    <row r="552" spans="1:6" ht="20.25">
      <c r="A552" s="63"/>
      <c r="B552" s="34">
        <v>22</v>
      </c>
      <c r="C552" s="1" t="s">
        <v>209</v>
      </c>
      <c r="D552" s="80">
        <v>7</v>
      </c>
      <c r="E552" s="81">
        <v>500000</v>
      </c>
      <c r="F552" s="89"/>
    </row>
    <row r="553" spans="1:6" ht="19.5">
      <c r="A553" s="63"/>
      <c r="B553" s="34">
        <v>23</v>
      </c>
      <c r="C553" s="1" t="s">
        <v>210</v>
      </c>
      <c r="D553" s="80">
        <v>7</v>
      </c>
      <c r="E553" s="81">
        <v>300000</v>
      </c>
      <c r="F553" s="89"/>
    </row>
    <row r="554" spans="1:6" ht="19.5">
      <c r="A554" s="63"/>
      <c r="B554" s="34">
        <v>24</v>
      </c>
      <c r="C554" s="1" t="s">
        <v>216</v>
      </c>
      <c r="D554" s="80">
        <v>7</v>
      </c>
      <c r="E554" s="81">
        <v>300000</v>
      </c>
      <c r="F554" s="89"/>
    </row>
    <row r="555" spans="1:6" ht="58.5">
      <c r="A555" s="63"/>
      <c r="B555" s="34">
        <v>25</v>
      </c>
      <c r="C555" s="1" t="s">
        <v>620</v>
      </c>
      <c r="D555" s="80">
        <v>8</v>
      </c>
      <c r="E555" s="81">
        <v>2000000</v>
      </c>
      <c r="F555" s="89"/>
    </row>
    <row r="556" spans="1:6" ht="39">
      <c r="A556" s="63"/>
      <c r="B556" s="34">
        <v>26</v>
      </c>
      <c r="C556" s="1" t="s">
        <v>100</v>
      </c>
      <c r="D556" s="80">
        <v>8</v>
      </c>
      <c r="E556" s="81">
        <v>500000</v>
      </c>
      <c r="F556" s="89"/>
    </row>
    <row r="557" spans="1:6" ht="39">
      <c r="A557" s="63"/>
      <c r="B557" s="34">
        <v>27</v>
      </c>
      <c r="C557" s="1" t="s">
        <v>101</v>
      </c>
      <c r="D557" s="80">
        <v>8</v>
      </c>
      <c r="E557" s="81">
        <v>400000</v>
      </c>
      <c r="F557" s="89"/>
    </row>
    <row r="558" spans="1:6" ht="39">
      <c r="A558" s="63"/>
      <c r="B558" s="34">
        <v>28</v>
      </c>
      <c r="C558" s="1" t="s">
        <v>102</v>
      </c>
      <c r="D558" s="80">
        <v>8</v>
      </c>
      <c r="E558" s="81">
        <v>500000</v>
      </c>
      <c r="F558" s="89"/>
    </row>
    <row r="559" spans="1:6" ht="19.5">
      <c r="A559" s="63"/>
      <c r="B559" s="34">
        <v>29</v>
      </c>
      <c r="C559" s="1" t="s">
        <v>103</v>
      </c>
      <c r="D559" s="80">
        <v>8</v>
      </c>
      <c r="E559" s="81">
        <v>300000</v>
      </c>
      <c r="F559" s="89"/>
    </row>
    <row r="560" spans="1:6" ht="19.5">
      <c r="A560" s="63"/>
      <c r="B560" s="34">
        <v>30</v>
      </c>
      <c r="C560" s="1" t="s">
        <v>112</v>
      </c>
      <c r="D560" s="80">
        <v>8</v>
      </c>
      <c r="E560" s="81">
        <v>300000</v>
      </c>
      <c r="F560" s="89"/>
    </row>
    <row r="561" spans="1:6" ht="39">
      <c r="A561" s="63"/>
      <c r="B561" s="34">
        <v>31</v>
      </c>
      <c r="C561" s="1" t="s">
        <v>644</v>
      </c>
      <c r="D561" s="80">
        <v>8</v>
      </c>
      <c r="E561" s="81">
        <v>250000</v>
      </c>
      <c r="F561" s="89"/>
    </row>
    <row r="562" spans="1:6" ht="39">
      <c r="A562" s="63"/>
      <c r="B562" s="34">
        <v>32</v>
      </c>
      <c r="C562" s="1" t="s">
        <v>536</v>
      </c>
      <c r="D562" s="80">
        <v>9</v>
      </c>
      <c r="E562" s="81">
        <v>500000</v>
      </c>
      <c r="F562" s="89"/>
    </row>
    <row r="563" spans="1:6" ht="19.5">
      <c r="A563" s="63"/>
      <c r="B563" s="34">
        <v>33</v>
      </c>
      <c r="C563" s="1" t="s">
        <v>552</v>
      </c>
      <c r="D563" s="80">
        <v>10</v>
      </c>
      <c r="E563" s="81">
        <v>500000</v>
      </c>
      <c r="F563" s="89"/>
    </row>
    <row r="564" spans="1:6" ht="19.5">
      <c r="A564" s="63"/>
      <c r="B564" s="34">
        <v>34</v>
      </c>
      <c r="C564" s="1" t="s">
        <v>624</v>
      </c>
      <c r="D564" s="80">
        <v>10</v>
      </c>
      <c r="E564" s="81">
        <v>1000000</v>
      </c>
      <c r="F564" s="88"/>
    </row>
    <row r="565" spans="1:6" ht="58.5">
      <c r="A565" s="63" t="s">
        <v>47</v>
      </c>
      <c r="B565" s="4" t="s">
        <v>48</v>
      </c>
      <c r="C565" s="59"/>
      <c r="D565" s="4"/>
      <c r="E565" s="4"/>
      <c r="F565" s="89"/>
    </row>
    <row r="566" spans="1:6" ht="39">
      <c r="A566" s="63"/>
      <c r="B566" s="4" t="s">
        <v>5</v>
      </c>
      <c r="C566" s="1" t="s">
        <v>158</v>
      </c>
      <c r="D566" s="80">
        <v>4</v>
      </c>
      <c r="E566" s="81">
        <v>500000</v>
      </c>
      <c r="F566" s="89"/>
    </row>
    <row r="567" spans="1:6" ht="19.5">
      <c r="A567" s="63"/>
      <c r="B567" s="4" t="s">
        <v>6</v>
      </c>
      <c r="C567" s="1" t="s">
        <v>159</v>
      </c>
      <c r="D567" s="80">
        <v>4</v>
      </c>
      <c r="E567" s="81">
        <v>350000</v>
      </c>
      <c r="F567" s="89"/>
    </row>
    <row r="568" spans="1:6" ht="39">
      <c r="A568" s="63" t="s">
        <v>49</v>
      </c>
      <c r="B568" s="4" t="s">
        <v>50</v>
      </c>
      <c r="C568" s="1"/>
      <c r="D568" s="80"/>
      <c r="E568" s="81"/>
      <c r="F568" s="89"/>
    </row>
    <row r="569" spans="1:6" ht="20.25">
      <c r="A569" s="50"/>
      <c r="B569" s="34">
        <v>1</v>
      </c>
      <c r="C569" s="1" t="s">
        <v>88</v>
      </c>
      <c r="D569" s="80">
        <v>2</v>
      </c>
      <c r="E569" s="81">
        <v>700000</v>
      </c>
      <c r="F569" s="89"/>
    </row>
    <row r="570" spans="1:6" ht="19.5">
      <c r="A570" s="50"/>
      <c r="B570" s="34">
        <v>2</v>
      </c>
      <c r="C570" s="1" t="s">
        <v>284</v>
      </c>
      <c r="D570" s="80">
        <v>3</v>
      </c>
      <c r="E570" s="81">
        <v>200000</v>
      </c>
      <c r="F570" s="89"/>
    </row>
    <row r="571" spans="1:6" ht="19.5">
      <c r="A571" s="50"/>
      <c r="B571" s="34">
        <v>3</v>
      </c>
      <c r="C571" s="1" t="s">
        <v>285</v>
      </c>
      <c r="D571" s="80">
        <v>3</v>
      </c>
      <c r="E571" s="81">
        <v>500000</v>
      </c>
      <c r="F571" s="89"/>
    </row>
    <row r="572" spans="1:6" ht="19.5">
      <c r="A572" s="50"/>
      <c r="B572" s="34">
        <v>4</v>
      </c>
      <c r="C572" s="1" t="s">
        <v>157</v>
      </c>
      <c r="D572" s="80">
        <v>4</v>
      </c>
      <c r="E572" s="81">
        <v>500000</v>
      </c>
      <c r="F572" s="89"/>
    </row>
    <row r="573" spans="1:6" ht="19.5">
      <c r="A573" s="63"/>
      <c r="B573" s="34">
        <v>5</v>
      </c>
      <c r="C573" s="1" t="s">
        <v>637</v>
      </c>
      <c r="D573" s="80">
        <v>5</v>
      </c>
      <c r="E573" s="81">
        <v>200000</v>
      </c>
      <c r="F573" s="89"/>
    </row>
    <row r="574" spans="1:6" ht="39">
      <c r="A574" s="63"/>
      <c r="B574" s="34">
        <v>6</v>
      </c>
      <c r="C574" s="1" t="s">
        <v>535</v>
      </c>
      <c r="D574" s="80">
        <v>6</v>
      </c>
      <c r="E574" s="81">
        <v>300000</v>
      </c>
      <c r="F574" s="89"/>
    </row>
    <row r="575" spans="1:6" ht="21.75" customHeight="1">
      <c r="A575" s="63"/>
      <c r="B575" s="34">
        <v>7</v>
      </c>
      <c r="C575" s="1" t="s">
        <v>217</v>
      </c>
      <c r="D575" s="80">
        <v>7</v>
      </c>
      <c r="E575" s="81">
        <v>800000</v>
      </c>
      <c r="F575" s="89"/>
    </row>
    <row r="576" spans="1:6" ht="19.5">
      <c r="A576" s="63"/>
      <c r="B576" s="34">
        <v>8</v>
      </c>
      <c r="C576" s="1" t="s">
        <v>113</v>
      </c>
      <c r="D576" s="80">
        <v>8</v>
      </c>
      <c r="E576" s="81">
        <v>550000</v>
      </c>
      <c r="F576" s="89"/>
    </row>
    <row r="577" spans="1:6" ht="19.5">
      <c r="A577" s="63"/>
      <c r="B577" s="34">
        <v>9</v>
      </c>
      <c r="C577" s="2" t="s">
        <v>283</v>
      </c>
      <c r="D577" s="60">
        <v>9</v>
      </c>
      <c r="E577" s="14">
        <v>500000</v>
      </c>
      <c r="F577" s="89"/>
    </row>
    <row r="578" spans="1:6" ht="19.5">
      <c r="A578" s="63"/>
      <c r="B578" s="34">
        <v>10</v>
      </c>
      <c r="C578" s="2" t="s">
        <v>283</v>
      </c>
      <c r="D578" s="60">
        <v>10</v>
      </c>
      <c r="E578" s="14">
        <v>500000</v>
      </c>
      <c r="F578" s="51"/>
    </row>
    <row r="579" spans="1:6" ht="19.5">
      <c r="A579" s="63"/>
      <c r="B579" s="34">
        <v>11</v>
      </c>
      <c r="C579" s="2" t="s">
        <v>283</v>
      </c>
      <c r="D579" s="60">
        <v>11</v>
      </c>
      <c r="E579" s="14">
        <v>450000</v>
      </c>
      <c r="F579" s="88"/>
    </row>
    <row r="580" spans="1:6" ht="40.5" customHeight="1">
      <c r="A580" s="63" t="s">
        <v>51</v>
      </c>
      <c r="B580" s="4" t="s">
        <v>52</v>
      </c>
      <c r="C580" s="59"/>
      <c r="D580" s="4"/>
      <c r="E580" s="4"/>
      <c r="F580" s="89"/>
    </row>
    <row r="581" spans="1:6" ht="19.5" customHeight="1">
      <c r="A581" s="63"/>
      <c r="B581" s="13" t="s">
        <v>5</v>
      </c>
      <c r="C581" s="1"/>
      <c r="D581" s="80"/>
      <c r="E581" s="81"/>
      <c r="F581" s="88"/>
    </row>
    <row r="582" spans="1:6" ht="78">
      <c r="A582" s="82" t="s">
        <v>53</v>
      </c>
      <c r="B582" s="4" t="s">
        <v>115</v>
      </c>
      <c r="C582" s="59"/>
      <c r="D582" s="4"/>
      <c r="E582" s="4"/>
      <c r="F582" s="89"/>
    </row>
    <row r="583" spans="1:6" ht="19.5">
      <c r="A583" s="63" t="s">
        <v>54</v>
      </c>
      <c r="B583" s="4" t="s">
        <v>55</v>
      </c>
      <c r="C583" s="1"/>
      <c r="D583" s="80"/>
      <c r="E583" s="81"/>
      <c r="F583" s="89"/>
    </row>
    <row r="584" spans="1:6" ht="19.5">
      <c r="A584" s="63"/>
      <c r="B584" s="13" t="s">
        <v>5</v>
      </c>
      <c r="C584" s="1"/>
      <c r="D584" s="80"/>
      <c r="E584" s="81"/>
      <c r="F584" s="89"/>
    </row>
    <row r="585" spans="1:6" ht="39">
      <c r="A585" s="63" t="s">
        <v>56</v>
      </c>
      <c r="B585" s="4" t="s">
        <v>57</v>
      </c>
      <c r="C585" s="1"/>
      <c r="D585" s="80"/>
      <c r="E585" s="81"/>
      <c r="F585" s="89"/>
    </row>
    <row r="586" spans="1:6" ht="39" customHeight="1">
      <c r="A586" s="63"/>
      <c r="B586" s="13" t="s">
        <v>5</v>
      </c>
      <c r="C586" s="1" t="s">
        <v>394</v>
      </c>
      <c r="D586" s="80">
        <v>5</v>
      </c>
      <c r="E586" s="81">
        <v>300000</v>
      </c>
      <c r="F586" s="89"/>
    </row>
    <row r="587" spans="1:6" ht="19.5">
      <c r="A587" s="63"/>
      <c r="B587" s="13" t="s">
        <v>6</v>
      </c>
      <c r="C587" s="1" t="s">
        <v>436</v>
      </c>
      <c r="D587" s="80">
        <v>6</v>
      </c>
      <c r="E587" s="81">
        <v>300000</v>
      </c>
      <c r="F587" s="89"/>
    </row>
    <row r="588" spans="1:6" ht="19.5">
      <c r="A588" s="63"/>
      <c r="B588" s="13" t="s">
        <v>7</v>
      </c>
      <c r="C588" s="1" t="s">
        <v>395</v>
      </c>
      <c r="D588" s="80">
        <v>9</v>
      </c>
      <c r="E588" s="81">
        <v>500000</v>
      </c>
      <c r="F588" s="89"/>
    </row>
    <row r="589" spans="1:6" ht="19.5">
      <c r="A589" s="63"/>
      <c r="B589" s="13" t="s">
        <v>8</v>
      </c>
      <c r="C589" s="1" t="s">
        <v>414</v>
      </c>
      <c r="D589" s="80">
        <v>10</v>
      </c>
      <c r="E589" s="81">
        <v>500000</v>
      </c>
      <c r="F589" s="89"/>
    </row>
    <row r="590" spans="1:6" ht="19.5">
      <c r="A590" s="63"/>
      <c r="B590" s="13" t="s">
        <v>9</v>
      </c>
      <c r="C590" s="1" t="s">
        <v>440</v>
      </c>
      <c r="D590" s="80">
        <v>12</v>
      </c>
      <c r="E590" s="81">
        <v>500000</v>
      </c>
      <c r="F590" s="89"/>
    </row>
    <row r="591" spans="1:6" ht="19.5">
      <c r="A591" s="63" t="s">
        <v>58</v>
      </c>
      <c r="B591" s="4" t="s">
        <v>59</v>
      </c>
      <c r="C591" s="1"/>
      <c r="D591" s="80"/>
      <c r="E591" s="81"/>
      <c r="F591" s="51"/>
    </row>
    <row r="592" spans="1:6" ht="19.5">
      <c r="A592" s="63"/>
      <c r="B592" s="5">
        <v>1</v>
      </c>
      <c r="C592" s="1" t="s">
        <v>444</v>
      </c>
      <c r="D592" s="80">
        <v>9</v>
      </c>
      <c r="E592" s="81">
        <v>500000</v>
      </c>
      <c r="F592" s="51"/>
    </row>
    <row r="593" spans="1:6" ht="39">
      <c r="A593" s="63"/>
      <c r="B593" s="5">
        <v>2</v>
      </c>
      <c r="C593" s="1" t="s">
        <v>415</v>
      </c>
      <c r="D593" s="80">
        <v>10</v>
      </c>
      <c r="E593" s="81">
        <v>400000</v>
      </c>
      <c r="F593" s="89"/>
    </row>
    <row r="594" spans="1:6" ht="19.5">
      <c r="A594" s="63"/>
      <c r="B594" s="34">
        <v>3</v>
      </c>
      <c r="C594" s="1" t="s">
        <v>416</v>
      </c>
      <c r="D594" s="80">
        <v>10</v>
      </c>
      <c r="E594" s="81">
        <v>300000</v>
      </c>
      <c r="F594" s="89"/>
    </row>
    <row r="595" spans="1:6" ht="39">
      <c r="A595" s="63" t="s">
        <v>60</v>
      </c>
      <c r="B595" s="4" t="s">
        <v>550</v>
      </c>
      <c r="C595" s="1"/>
      <c r="D595" s="80"/>
      <c r="E595" s="81"/>
      <c r="F595" s="89"/>
    </row>
    <row r="596" spans="1:6" ht="19.5">
      <c r="A596" s="63"/>
      <c r="B596" s="13" t="s">
        <v>5</v>
      </c>
      <c r="C596" s="1"/>
      <c r="D596" s="80"/>
      <c r="E596" s="81"/>
      <c r="F596" s="89"/>
    </row>
    <row r="597" spans="1:6" ht="97.5">
      <c r="A597" s="63" t="s">
        <v>61</v>
      </c>
      <c r="B597" s="4" t="s">
        <v>551</v>
      </c>
      <c r="C597" s="1"/>
      <c r="D597" s="80"/>
      <c r="E597" s="81"/>
      <c r="F597" s="89"/>
    </row>
    <row r="598" spans="1:6" ht="19.5">
      <c r="A598" s="63"/>
      <c r="B598" s="13" t="s">
        <v>5</v>
      </c>
      <c r="C598" s="1"/>
      <c r="D598" s="80"/>
      <c r="E598" s="81"/>
      <c r="F598" s="89"/>
    </row>
    <row r="599" spans="1:6" ht="39">
      <c r="A599" s="63" t="s">
        <v>62</v>
      </c>
      <c r="B599" s="13" t="s">
        <v>327</v>
      </c>
      <c r="C599" s="1"/>
      <c r="D599" s="80"/>
      <c r="E599" s="81"/>
      <c r="F599" s="89"/>
    </row>
    <row r="600" spans="1:6" ht="19.5">
      <c r="A600" s="63"/>
      <c r="B600" s="13" t="s">
        <v>5</v>
      </c>
      <c r="C600" s="1"/>
      <c r="D600" s="80"/>
      <c r="E600" s="81"/>
      <c r="F600" s="89"/>
    </row>
    <row r="601" spans="1:6" ht="39">
      <c r="A601" s="63" t="s">
        <v>63</v>
      </c>
      <c r="B601" s="13" t="s">
        <v>64</v>
      </c>
      <c r="C601" s="1"/>
      <c r="D601" s="80"/>
      <c r="E601" s="81"/>
      <c r="F601" s="89"/>
    </row>
    <row r="602" spans="1:6" ht="19.5">
      <c r="A602" s="50"/>
      <c r="B602" s="13" t="s">
        <v>5</v>
      </c>
      <c r="C602" s="1" t="s">
        <v>248</v>
      </c>
      <c r="D602" s="80">
        <v>3</v>
      </c>
      <c r="E602" s="81">
        <v>400000</v>
      </c>
      <c r="F602" s="89"/>
    </row>
    <row r="603" spans="1:6" ht="58.5">
      <c r="A603" s="63" t="s">
        <v>65</v>
      </c>
      <c r="B603" s="4" t="s">
        <v>66</v>
      </c>
      <c r="C603" s="1"/>
      <c r="D603" s="80"/>
      <c r="E603" s="81"/>
      <c r="F603" s="48"/>
    </row>
    <row r="604" spans="1:6" ht="21">
      <c r="A604" s="50"/>
      <c r="B604" s="46">
        <v>1</v>
      </c>
      <c r="C604" s="2" t="s">
        <v>445</v>
      </c>
      <c r="D604" s="60">
        <v>1</v>
      </c>
      <c r="E604" s="14">
        <v>1500000</v>
      </c>
      <c r="F604" s="48"/>
    </row>
    <row r="605" spans="1:6" ht="19.5">
      <c r="A605" s="50"/>
      <c r="B605" s="46">
        <v>2</v>
      </c>
      <c r="C605" s="2" t="s">
        <v>445</v>
      </c>
      <c r="D605" s="60">
        <v>2</v>
      </c>
      <c r="E605" s="14">
        <v>1500000</v>
      </c>
      <c r="F605" s="89"/>
    </row>
    <row r="606" spans="1:6" ht="19.5">
      <c r="A606" s="63"/>
      <c r="B606" s="46">
        <v>3</v>
      </c>
      <c r="C606" s="1" t="s">
        <v>89</v>
      </c>
      <c r="D606" s="80">
        <v>2</v>
      </c>
      <c r="E606" s="81">
        <v>200000</v>
      </c>
      <c r="F606" s="89"/>
    </row>
    <row r="607" spans="1:6" ht="21">
      <c r="A607" s="50"/>
      <c r="B607" s="46">
        <v>4</v>
      </c>
      <c r="C607" s="1" t="s">
        <v>286</v>
      </c>
      <c r="D607" s="80">
        <v>3</v>
      </c>
      <c r="E607" s="81">
        <v>100000</v>
      </c>
      <c r="F607" s="48"/>
    </row>
    <row r="608" spans="1:6" ht="21">
      <c r="A608" s="50"/>
      <c r="B608" s="46">
        <v>5</v>
      </c>
      <c r="C608" s="2" t="s">
        <v>445</v>
      </c>
      <c r="D608" s="60">
        <v>3</v>
      </c>
      <c r="E608" s="14">
        <v>1500000</v>
      </c>
      <c r="F608" s="48"/>
    </row>
    <row r="609" spans="1:6" ht="21">
      <c r="A609" s="50"/>
      <c r="B609" s="46">
        <v>6</v>
      </c>
      <c r="C609" s="2" t="s">
        <v>445</v>
      </c>
      <c r="D609" s="60">
        <v>4</v>
      </c>
      <c r="E609" s="14">
        <v>1500000</v>
      </c>
      <c r="F609" s="48"/>
    </row>
    <row r="610" spans="1:6" ht="21">
      <c r="A610" s="50"/>
      <c r="B610" s="46">
        <v>7</v>
      </c>
      <c r="C610" s="2" t="s">
        <v>445</v>
      </c>
      <c r="D610" s="60">
        <v>5</v>
      </c>
      <c r="E610" s="14">
        <v>1500000</v>
      </c>
      <c r="F610" s="48"/>
    </row>
    <row r="611" spans="1:6" ht="21">
      <c r="A611" s="50"/>
      <c r="B611" s="46">
        <v>8</v>
      </c>
      <c r="C611" s="2" t="s">
        <v>445</v>
      </c>
      <c r="D611" s="60">
        <v>6</v>
      </c>
      <c r="E611" s="14">
        <v>1500000</v>
      </c>
      <c r="F611" s="48"/>
    </row>
    <row r="612" spans="1:6" ht="21">
      <c r="A612" s="50"/>
      <c r="B612" s="46">
        <v>9</v>
      </c>
      <c r="C612" s="2" t="s">
        <v>445</v>
      </c>
      <c r="D612" s="60">
        <v>7</v>
      </c>
      <c r="E612" s="14">
        <v>1500000</v>
      </c>
      <c r="F612" s="48"/>
    </row>
    <row r="613" spans="1:6" ht="21">
      <c r="A613" s="50"/>
      <c r="B613" s="46">
        <v>10</v>
      </c>
      <c r="C613" s="2" t="s">
        <v>445</v>
      </c>
      <c r="D613" s="60">
        <v>8</v>
      </c>
      <c r="E613" s="14">
        <v>1500000</v>
      </c>
      <c r="F613" s="48"/>
    </row>
    <row r="614" spans="1:6" ht="18.75" customHeight="1">
      <c r="A614" s="50"/>
      <c r="B614" s="46">
        <v>11</v>
      </c>
      <c r="C614" s="2" t="s">
        <v>445</v>
      </c>
      <c r="D614" s="60">
        <v>9</v>
      </c>
      <c r="E614" s="14">
        <v>1500000</v>
      </c>
      <c r="F614" s="48"/>
    </row>
    <row r="615" spans="1:6" ht="21">
      <c r="A615" s="50"/>
      <c r="B615" s="46">
        <v>12</v>
      </c>
      <c r="C615" s="2" t="s">
        <v>445</v>
      </c>
      <c r="D615" s="60">
        <v>10</v>
      </c>
      <c r="E615" s="14">
        <v>1500000</v>
      </c>
      <c r="F615" s="48"/>
    </row>
    <row r="616" spans="1:6" ht="21">
      <c r="A616" s="50"/>
      <c r="B616" s="46">
        <v>13</v>
      </c>
      <c r="C616" s="2" t="s">
        <v>445</v>
      </c>
      <c r="D616" s="60">
        <v>11</v>
      </c>
      <c r="E616" s="14">
        <v>1500000</v>
      </c>
      <c r="F616" s="48"/>
    </row>
    <row r="617" spans="1:6" ht="21">
      <c r="A617" s="50"/>
      <c r="B617" s="46">
        <v>14</v>
      </c>
      <c r="C617" s="2" t="s">
        <v>445</v>
      </c>
      <c r="D617" s="60">
        <v>12</v>
      </c>
      <c r="E617" s="14">
        <v>1500000</v>
      </c>
      <c r="F617" s="48"/>
    </row>
    <row r="618" spans="1:6" ht="19.5">
      <c r="A618" s="50"/>
      <c r="B618" s="46">
        <v>15</v>
      </c>
      <c r="C618" s="2" t="s">
        <v>445</v>
      </c>
      <c r="D618" s="60">
        <v>13</v>
      </c>
      <c r="E618" s="14">
        <v>1500000</v>
      </c>
      <c r="F618" s="51"/>
    </row>
    <row r="619" spans="1:6" ht="27.75" thickBot="1">
      <c r="A619" s="93"/>
      <c r="B619" s="94"/>
      <c r="C619" s="95" t="s">
        <v>518</v>
      </c>
      <c r="D619" s="96"/>
      <c r="E619" s="97">
        <f>SUM(E10:E618)</f>
        <v>288320000</v>
      </c>
      <c r="F619" s="98"/>
    </row>
    <row r="620" spans="1:6">
      <c r="D620" s="9"/>
      <c r="E620" s="24"/>
    </row>
    <row r="621" spans="1:6">
      <c r="D621" s="9"/>
      <c r="E621" s="24"/>
    </row>
    <row r="622" spans="1:6">
      <c r="D622" s="9"/>
      <c r="E622" s="24"/>
    </row>
    <row r="623" spans="1:6">
      <c r="D623" s="9"/>
      <c r="E623" s="24"/>
    </row>
    <row r="624" spans="1:6">
      <c r="D624" s="9"/>
      <c r="E624" s="24"/>
    </row>
    <row r="625" spans="4:5">
      <c r="D625" s="9"/>
      <c r="E625" s="24"/>
    </row>
    <row r="626" spans="4:5">
      <c r="D626" s="9"/>
      <c r="E626" s="24"/>
    </row>
    <row r="627" spans="4:5">
      <c r="D627" s="9"/>
      <c r="E627" s="24"/>
    </row>
    <row r="628" spans="4:5">
      <c r="D628" s="9"/>
      <c r="E628" s="24"/>
    </row>
    <row r="629" spans="4:5">
      <c r="D629" s="9"/>
      <c r="E629" s="24"/>
    </row>
    <row r="630" spans="4:5">
      <c r="D630" s="9"/>
      <c r="E630" s="24"/>
    </row>
    <row r="631" spans="4:5">
      <c r="D631" s="9"/>
      <c r="E631" s="24"/>
    </row>
    <row r="632" spans="4:5">
      <c r="D632" s="9"/>
      <c r="E632" s="24"/>
    </row>
    <row r="633" spans="4:5">
      <c r="D633" s="9"/>
      <c r="E633" s="24"/>
    </row>
    <row r="634" spans="4:5">
      <c r="D634" s="9"/>
      <c r="E634" s="24"/>
    </row>
    <row r="635" spans="4:5">
      <c r="D635" s="9"/>
      <c r="E635" s="24"/>
    </row>
    <row r="636" spans="4:5">
      <c r="D636" s="9"/>
      <c r="E636" s="24"/>
    </row>
    <row r="637" spans="4:5">
      <c r="D637" s="9"/>
      <c r="E637" s="24"/>
    </row>
    <row r="638" spans="4:5">
      <c r="D638" s="9"/>
      <c r="E638" s="24"/>
    </row>
    <row r="639" spans="4:5">
      <c r="D639" s="9"/>
      <c r="E639" s="24"/>
    </row>
    <row r="640" spans="4:5">
      <c r="D640" s="9"/>
      <c r="E640" s="24"/>
    </row>
    <row r="641" spans="4:5">
      <c r="D641" s="9"/>
      <c r="E641" s="24"/>
    </row>
    <row r="642" spans="4:5">
      <c r="D642" s="9"/>
      <c r="E642" s="24"/>
    </row>
    <row r="643" spans="4:5">
      <c r="D643" s="9"/>
      <c r="E643" s="24"/>
    </row>
    <row r="644" spans="4:5">
      <c r="D644" s="9"/>
      <c r="E644" s="24"/>
    </row>
    <row r="645" spans="4:5">
      <c r="D645" s="9"/>
      <c r="E645" s="24"/>
    </row>
    <row r="646" spans="4:5">
      <c r="D646" s="9"/>
      <c r="E646" s="24"/>
    </row>
    <row r="647" spans="4:5">
      <c r="D647" s="9"/>
      <c r="E647" s="24"/>
    </row>
    <row r="648" spans="4:5">
      <c r="D648" s="9"/>
      <c r="E648" s="24"/>
    </row>
    <row r="649" spans="4:5">
      <c r="D649" s="9"/>
      <c r="E649" s="24"/>
    </row>
    <row r="650" spans="4:5">
      <c r="D650" s="9"/>
      <c r="E650" s="24"/>
    </row>
    <row r="651" spans="4:5">
      <c r="D651" s="9"/>
      <c r="E651" s="24"/>
    </row>
    <row r="652" spans="4:5">
      <c r="D652" s="9"/>
      <c r="E652" s="24"/>
    </row>
    <row r="653" spans="4:5">
      <c r="D653" s="9"/>
      <c r="E653" s="24"/>
    </row>
    <row r="654" spans="4:5">
      <c r="D654" s="9"/>
      <c r="E654" s="24"/>
    </row>
    <row r="655" spans="4:5">
      <c r="D655" s="9"/>
      <c r="E655" s="24"/>
    </row>
    <row r="656" spans="4:5">
      <c r="D656" s="9"/>
      <c r="E656" s="24"/>
    </row>
    <row r="657" spans="4:5">
      <c r="D657" s="9"/>
      <c r="E657" s="24"/>
    </row>
    <row r="658" spans="4:5">
      <c r="D658" s="9"/>
      <c r="E658" s="24"/>
    </row>
    <row r="659" spans="4:5">
      <c r="D659" s="9"/>
      <c r="E659" s="24"/>
    </row>
    <row r="660" spans="4:5">
      <c r="D660" s="9"/>
      <c r="E660" s="24"/>
    </row>
    <row r="661" spans="4:5">
      <c r="D661" s="9"/>
      <c r="E661" s="24"/>
    </row>
    <row r="662" spans="4:5">
      <c r="D662" s="9"/>
      <c r="E662" s="24"/>
    </row>
    <row r="663" spans="4:5">
      <c r="D663" s="9"/>
      <c r="E663" s="24"/>
    </row>
    <row r="664" spans="4:5">
      <c r="D664" s="9"/>
      <c r="E664" s="24"/>
    </row>
    <row r="665" spans="4:5">
      <c r="D665" s="9"/>
      <c r="E665" s="24"/>
    </row>
    <row r="666" spans="4:5">
      <c r="D666" s="9"/>
      <c r="E666" s="24"/>
    </row>
    <row r="667" spans="4:5">
      <c r="D667" s="9"/>
      <c r="E667" s="24"/>
    </row>
    <row r="668" spans="4:5">
      <c r="D668" s="9"/>
      <c r="E668" s="24"/>
    </row>
    <row r="669" spans="4:5">
      <c r="D669" s="9"/>
      <c r="E669" s="24"/>
    </row>
    <row r="670" spans="4:5">
      <c r="D670" s="9"/>
      <c r="E670" s="24"/>
    </row>
    <row r="671" spans="4:5">
      <c r="D671" s="9"/>
      <c r="E671" s="24"/>
    </row>
    <row r="672" spans="4:5">
      <c r="D672" s="9"/>
      <c r="E672" s="24"/>
    </row>
    <row r="673" spans="4:5">
      <c r="D673" s="9"/>
      <c r="E673" s="24"/>
    </row>
    <row r="674" spans="4:5">
      <c r="D674" s="9"/>
      <c r="E674" s="24"/>
    </row>
    <row r="675" spans="4:5">
      <c r="D675" s="9"/>
      <c r="E675" s="24"/>
    </row>
    <row r="676" spans="4:5">
      <c r="D676" s="9"/>
      <c r="E676" s="24"/>
    </row>
    <row r="677" spans="4:5">
      <c r="D677" s="9"/>
      <c r="E677" s="24"/>
    </row>
    <row r="678" spans="4:5">
      <c r="D678" s="9"/>
      <c r="E678" s="24"/>
    </row>
    <row r="679" spans="4:5">
      <c r="D679" s="9"/>
      <c r="E679" s="24"/>
    </row>
    <row r="680" spans="4:5">
      <c r="D680" s="9"/>
      <c r="E680" s="24"/>
    </row>
    <row r="681" spans="4:5">
      <c r="D681" s="9"/>
      <c r="E681" s="24"/>
    </row>
    <row r="682" spans="4:5">
      <c r="D682" s="9"/>
      <c r="E682" s="24"/>
    </row>
    <row r="683" spans="4:5">
      <c r="D683" s="9"/>
      <c r="E683" s="24"/>
    </row>
    <row r="684" spans="4:5">
      <c r="D684" s="9"/>
      <c r="E684" s="24"/>
    </row>
    <row r="685" spans="4:5">
      <c r="D685" s="9"/>
      <c r="E685" s="24"/>
    </row>
    <row r="686" spans="4:5">
      <c r="D686" s="9"/>
      <c r="E686" s="24"/>
    </row>
    <row r="687" spans="4:5">
      <c r="D687" s="9"/>
      <c r="E687" s="24"/>
    </row>
    <row r="688" spans="4:5">
      <c r="D688" s="9"/>
      <c r="E688" s="24"/>
    </row>
    <row r="689" spans="4:5">
      <c r="D689" s="9"/>
      <c r="E689" s="24"/>
    </row>
    <row r="690" spans="4:5">
      <c r="D690" s="9"/>
      <c r="E690" s="24"/>
    </row>
    <row r="691" spans="4:5">
      <c r="D691" s="9"/>
      <c r="E691" s="24"/>
    </row>
    <row r="692" spans="4:5">
      <c r="D692" s="9"/>
      <c r="E692" s="24"/>
    </row>
    <row r="693" spans="4:5">
      <c r="D693" s="9"/>
      <c r="E693" s="24"/>
    </row>
    <row r="694" spans="4:5">
      <c r="D694" s="9"/>
      <c r="E694" s="24"/>
    </row>
    <row r="695" spans="4:5">
      <c r="D695" s="9"/>
      <c r="E695" s="24"/>
    </row>
    <row r="696" spans="4:5">
      <c r="D696" s="9"/>
      <c r="E696" s="24"/>
    </row>
    <row r="697" spans="4:5">
      <c r="D697" s="9"/>
      <c r="E697" s="24"/>
    </row>
    <row r="698" spans="4:5">
      <c r="D698" s="9"/>
      <c r="E698" s="24"/>
    </row>
    <row r="699" spans="4:5">
      <c r="D699" s="9"/>
      <c r="E699" s="24"/>
    </row>
    <row r="700" spans="4:5">
      <c r="D700" s="9"/>
      <c r="E700" s="24"/>
    </row>
    <row r="701" spans="4:5">
      <c r="D701" s="9"/>
      <c r="E701" s="24"/>
    </row>
    <row r="702" spans="4:5">
      <c r="D702" s="9"/>
      <c r="E702" s="24"/>
    </row>
    <row r="703" spans="4:5">
      <c r="D703" s="9"/>
      <c r="E703" s="24"/>
    </row>
    <row r="704" spans="4:5">
      <c r="D704" s="9"/>
      <c r="E704" s="24"/>
    </row>
    <row r="705" spans="4:5">
      <c r="D705" s="9"/>
      <c r="E705" s="24"/>
    </row>
    <row r="706" spans="4:5">
      <c r="D706" s="9"/>
      <c r="E706" s="24"/>
    </row>
    <row r="707" spans="4:5">
      <c r="D707" s="9"/>
      <c r="E707" s="24"/>
    </row>
    <row r="708" spans="4:5">
      <c r="D708" s="9"/>
      <c r="E708" s="24"/>
    </row>
    <row r="709" spans="4:5">
      <c r="D709" s="9"/>
      <c r="E709" s="24"/>
    </row>
    <row r="710" spans="4:5">
      <c r="D710" s="9"/>
      <c r="E710" s="24"/>
    </row>
    <row r="711" spans="4:5">
      <c r="D711" s="9"/>
      <c r="E711" s="24"/>
    </row>
    <row r="712" spans="4:5">
      <c r="D712" s="9"/>
      <c r="E712" s="24"/>
    </row>
    <row r="713" spans="4:5">
      <c r="D713" s="9"/>
      <c r="E713" s="24"/>
    </row>
    <row r="714" spans="4:5">
      <c r="D714" s="9"/>
      <c r="E714" s="24"/>
    </row>
    <row r="715" spans="4:5">
      <c r="D715" s="9"/>
      <c r="E715" s="24"/>
    </row>
    <row r="716" spans="4:5">
      <c r="D716" s="9"/>
      <c r="E716" s="24"/>
    </row>
    <row r="717" spans="4:5">
      <c r="D717" s="9"/>
      <c r="E717" s="24"/>
    </row>
    <row r="718" spans="4:5">
      <c r="D718" s="9"/>
      <c r="E718" s="24"/>
    </row>
    <row r="719" spans="4:5">
      <c r="D719" s="9"/>
      <c r="E719" s="24"/>
    </row>
    <row r="720" spans="4:5">
      <c r="D720" s="9"/>
      <c r="E720" s="24"/>
    </row>
    <row r="721" spans="4:5">
      <c r="D721" s="9"/>
      <c r="E721" s="24"/>
    </row>
    <row r="722" spans="4:5">
      <c r="D722" s="9"/>
      <c r="E722" s="24"/>
    </row>
    <row r="723" spans="4:5">
      <c r="D723" s="9"/>
      <c r="E723" s="24"/>
    </row>
    <row r="724" spans="4:5">
      <c r="D724" s="9"/>
      <c r="E724" s="24"/>
    </row>
    <row r="725" spans="4:5">
      <c r="D725" s="9"/>
      <c r="E725" s="24"/>
    </row>
    <row r="726" spans="4:5">
      <c r="D726" s="9"/>
      <c r="E726" s="24"/>
    </row>
    <row r="727" spans="4:5">
      <c r="D727" s="9"/>
      <c r="E727" s="24"/>
    </row>
    <row r="728" spans="4:5">
      <c r="D728" s="9"/>
      <c r="E728" s="24"/>
    </row>
    <row r="729" spans="4:5">
      <c r="D729" s="9"/>
      <c r="E729" s="24"/>
    </row>
    <row r="730" spans="4:5">
      <c r="D730" s="9"/>
      <c r="E730" s="24"/>
    </row>
    <row r="731" spans="4:5">
      <c r="D731" s="9"/>
      <c r="E731" s="24"/>
    </row>
    <row r="732" spans="4:5">
      <c r="D732" s="9"/>
      <c r="E732" s="24"/>
    </row>
    <row r="733" spans="4:5">
      <c r="D733" s="9"/>
      <c r="E733" s="24"/>
    </row>
    <row r="734" spans="4:5">
      <c r="D734" s="9"/>
      <c r="E734" s="24"/>
    </row>
    <row r="735" spans="4:5">
      <c r="D735" s="9"/>
      <c r="E735" s="24"/>
    </row>
    <row r="736" spans="4:5">
      <c r="D736" s="9"/>
      <c r="E736" s="24"/>
    </row>
    <row r="737" spans="4:5">
      <c r="D737" s="9"/>
      <c r="E737" s="24"/>
    </row>
    <row r="738" spans="4:5">
      <c r="D738" s="9"/>
      <c r="E738" s="24"/>
    </row>
    <row r="739" spans="4:5">
      <c r="D739" s="9"/>
      <c r="E739" s="24"/>
    </row>
    <row r="740" spans="4:5">
      <c r="D740" s="9"/>
      <c r="E740" s="24"/>
    </row>
    <row r="741" spans="4:5">
      <c r="D741" s="9"/>
      <c r="E741" s="24"/>
    </row>
    <row r="742" spans="4:5">
      <c r="D742" s="9"/>
      <c r="E742" s="24"/>
    </row>
    <row r="743" spans="4:5">
      <c r="D743" s="9"/>
      <c r="E743" s="24"/>
    </row>
    <row r="744" spans="4:5">
      <c r="D744" s="9"/>
      <c r="E744" s="24"/>
    </row>
    <row r="745" spans="4:5">
      <c r="D745" s="9"/>
      <c r="E745" s="24"/>
    </row>
    <row r="746" spans="4:5">
      <c r="D746" s="9"/>
      <c r="E746" s="24"/>
    </row>
    <row r="747" spans="4:5">
      <c r="D747" s="9"/>
      <c r="E747" s="24"/>
    </row>
    <row r="748" spans="4:5">
      <c r="D748" s="9"/>
      <c r="E748" s="24"/>
    </row>
    <row r="749" spans="4:5">
      <c r="D749" s="9"/>
      <c r="E749" s="24"/>
    </row>
    <row r="750" spans="4:5">
      <c r="D750" s="9"/>
      <c r="E750" s="24"/>
    </row>
    <row r="751" spans="4:5">
      <c r="D751" s="9"/>
      <c r="E751" s="24"/>
    </row>
    <row r="752" spans="4:5">
      <c r="D752" s="9"/>
      <c r="E752" s="24"/>
    </row>
    <row r="753" spans="4:5">
      <c r="D753" s="9"/>
      <c r="E753" s="24"/>
    </row>
    <row r="754" spans="4:5">
      <c r="D754" s="9"/>
      <c r="E754" s="24"/>
    </row>
    <row r="755" spans="4:5">
      <c r="D755" s="9"/>
      <c r="E755" s="24"/>
    </row>
    <row r="756" spans="4:5">
      <c r="D756" s="9"/>
      <c r="E756" s="24"/>
    </row>
    <row r="757" spans="4:5">
      <c r="D757" s="9"/>
      <c r="E757" s="24"/>
    </row>
    <row r="758" spans="4:5">
      <c r="D758" s="9"/>
      <c r="E758" s="24"/>
    </row>
    <row r="759" spans="4:5">
      <c r="D759" s="9"/>
      <c r="E759" s="24"/>
    </row>
    <row r="760" spans="4:5">
      <c r="D760" s="9"/>
      <c r="E760" s="24"/>
    </row>
    <row r="761" spans="4:5">
      <c r="D761" s="9"/>
      <c r="E761" s="24"/>
    </row>
    <row r="762" spans="4:5">
      <c r="D762" s="9"/>
      <c r="E762" s="24"/>
    </row>
    <row r="763" spans="4:5">
      <c r="D763" s="9"/>
      <c r="E763" s="24"/>
    </row>
    <row r="764" spans="4:5">
      <c r="D764" s="9"/>
      <c r="E764" s="24"/>
    </row>
    <row r="765" spans="4:5">
      <c r="D765" s="9"/>
      <c r="E765" s="24"/>
    </row>
    <row r="766" spans="4:5">
      <c r="D766" s="9"/>
      <c r="E766" s="24"/>
    </row>
    <row r="767" spans="4:5">
      <c r="D767" s="9"/>
      <c r="E767" s="24"/>
    </row>
    <row r="768" spans="4:5">
      <c r="D768" s="9"/>
      <c r="E768" s="24"/>
    </row>
    <row r="769" spans="4:5">
      <c r="D769" s="9"/>
      <c r="E769" s="24"/>
    </row>
    <row r="770" spans="4:5">
      <c r="D770" s="9"/>
      <c r="E770" s="24"/>
    </row>
    <row r="771" spans="4:5">
      <c r="D771" s="9"/>
      <c r="E771" s="24"/>
    </row>
    <row r="772" spans="4:5">
      <c r="D772" s="9"/>
      <c r="E772" s="24"/>
    </row>
    <row r="773" spans="4:5">
      <c r="D773" s="9"/>
      <c r="E773" s="24"/>
    </row>
    <row r="774" spans="4:5">
      <c r="D774" s="9"/>
      <c r="E774" s="24"/>
    </row>
    <row r="775" spans="4:5">
      <c r="D775" s="9"/>
      <c r="E775" s="24"/>
    </row>
    <row r="776" spans="4:5">
      <c r="D776" s="9"/>
      <c r="E776" s="24"/>
    </row>
    <row r="777" spans="4:5">
      <c r="D777" s="9"/>
      <c r="E777" s="24"/>
    </row>
    <row r="778" spans="4:5">
      <c r="D778" s="9"/>
      <c r="E778" s="24"/>
    </row>
    <row r="779" spans="4:5">
      <c r="D779" s="9"/>
      <c r="E779" s="24"/>
    </row>
    <row r="780" spans="4:5">
      <c r="D780" s="9"/>
      <c r="E780" s="24"/>
    </row>
    <row r="781" spans="4:5">
      <c r="D781" s="9"/>
      <c r="E781" s="24"/>
    </row>
    <row r="782" spans="4:5">
      <c r="D782" s="9"/>
      <c r="E782" s="24"/>
    </row>
    <row r="783" spans="4:5">
      <c r="D783" s="9"/>
      <c r="E783" s="24"/>
    </row>
    <row r="784" spans="4:5">
      <c r="D784" s="9"/>
      <c r="E784" s="24"/>
    </row>
    <row r="785" spans="4:5">
      <c r="D785" s="9"/>
      <c r="E785" s="24"/>
    </row>
    <row r="786" spans="4:5">
      <c r="D786" s="9"/>
      <c r="E786" s="24"/>
    </row>
    <row r="787" spans="4:5">
      <c r="D787" s="9"/>
      <c r="E787" s="24"/>
    </row>
    <row r="788" spans="4:5">
      <c r="D788" s="9"/>
      <c r="E788" s="24"/>
    </row>
    <row r="789" spans="4:5">
      <c r="D789" s="9"/>
      <c r="E789" s="24"/>
    </row>
    <row r="790" spans="4:5">
      <c r="D790" s="9"/>
      <c r="E790" s="24"/>
    </row>
    <row r="791" spans="4:5">
      <c r="D791" s="9"/>
      <c r="E791" s="24"/>
    </row>
    <row r="792" spans="4:5">
      <c r="D792" s="9"/>
      <c r="E792" s="24"/>
    </row>
    <row r="793" spans="4:5">
      <c r="D793" s="9"/>
      <c r="E793" s="24"/>
    </row>
    <row r="794" spans="4:5">
      <c r="D794" s="9"/>
      <c r="E794" s="24"/>
    </row>
    <row r="795" spans="4:5">
      <c r="D795" s="9"/>
      <c r="E795" s="24"/>
    </row>
    <row r="796" spans="4:5">
      <c r="D796" s="9"/>
      <c r="E796" s="24"/>
    </row>
    <row r="797" spans="4:5">
      <c r="D797" s="9"/>
      <c r="E797" s="24"/>
    </row>
    <row r="798" spans="4:5">
      <c r="D798" s="9"/>
      <c r="E798" s="24"/>
    </row>
    <row r="799" spans="4:5">
      <c r="D799" s="9"/>
      <c r="E799" s="24"/>
    </row>
    <row r="800" spans="4:5">
      <c r="D800" s="9"/>
      <c r="E800" s="24"/>
    </row>
    <row r="801" spans="4:5">
      <c r="D801" s="9"/>
      <c r="E801" s="24"/>
    </row>
    <row r="802" spans="4:5">
      <c r="D802" s="9"/>
      <c r="E802" s="24"/>
    </row>
    <row r="803" spans="4:5">
      <c r="D803" s="9"/>
      <c r="E803" s="24"/>
    </row>
    <row r="804" spans="4:5">
      <c r="D804" s="9"/>
      <c r="E804" s="24"/>
    </row>
    <row r="805" spans="4:5">
      <c r="D805" s="9"/>
      <c r="E805" s="24"/>
    </row>
    <row r="806" spans="4:5">
      <c r="D806" s="9"/>
      <c r="E806" s="24"/>
    </row>
    <row r="807" spans="4:5">
      <c r="D807" s="9"/>
      <c r="E807" s="24"/>
    </row>
    <row r="808" spans="4:5">
      <c r="D808" s="9"/>
      <c r="E808" s="24"/>
    </row>
    <row r="809" spans="4:5">
      <c r="D809" s="9"/>
      <c r="E809" s="24"/>
    </row>
    <row r="810" spans="4:5">
      <c r="D810" s="9"/>
      <c r="E810" s="24"/>
    </row>
    <row r="811" spans="4:5">
      <c r="D811" s="9"/>
      <c r="E811" s="24"/>
    </row>
    <row r="812" spans="4:5">
      <c r="D812" s="9"/>
      <c r="E812" s="24"/>
    </row>
    <row r="813" spans="4:5">
      <c r="D813" s="9"/>
      <c r="E813" s="24"/>
    </row>
    <row r="814" spans="4:5">
      <c r="D814" s="9"/>
      <c r="E814" s="24"/>
    </row>
    <row r="815" spans="4:5">
      <c r="D815" s="9"/>
      <c r="E815" s="24"/>
    </row>
    <row r="816" spans="4:5">
      <c r="D816" s="9"/>
      <c r="E816" s="24"/>
    </row>
    <row r="817" spans="4:5">
      <c r="D817" s="9"/>
      <c r="E817" s="24"/>
    </row>
    <row r="818" spans="4:5">
      <c r="D818" s="9"/>
      <c r="E818" s="24"/>
    </row>
    <row r="819" spans="4:5">
      <c r="D819" s="9"/>
      <c r="E819" s="24"/>
    </row>
    <row r="820" spans="4:5">
      <c r="D820" s="9"/>
      <c r="E820" s="24"/>
    </row>
    <row r="821" spans="4:5">
      <c r="D821" s="9"/>
      <c r="E821" s="24"/>
    </row>
    <row r="822" spans="4:5">
      <c r="D822" s="9"/>
      <c r="E822" s="24"/>
    </row>
    <row r="823" spans="4:5">
      <c r="D823" s="9"/>
      <c r="E823" s="24"/>
    </row>
    <row r="824" spans="4:5">
      <c r="D824" s="9"/>
      <c r="E824" s="24"/>
    </row>
    <row r="825" spans="4:5">
      <c r="D825" s="9"/>
      <c r="E825" s="24"/>
    </row>
    <row r="826" spans="4:5">
      <c r="D826" s="9"/>
      <c r="E826" s="24"/>
    </row>
    <row r="827" spans="4:5">
      <c r="D827" s="9"/>
      <c r="E827" s="24"/>
    </row>
    <row r="828" spans="4:5">
      <c r="D828" s="9"/>
      <c r="E828" s="24"/>
    </row>
    <row r="829" spans="4:5">
      <c r="D829" s="9"/>
      <c r="E829" s="24"/>
    </row>
    <row r="830" spans="4:5">
      <c r="D830" s="9"/>
      <c r="E830" s="24"/>
    </row>
    <row r="831" spans="4:5">
      <c r="D831" s="9"/>
      <c r="E831" s="24"/>
    </row>
    <row r="832" spans="4:5">
      <c r="D832" s="9"/>
      <c r="E832" s="24"/>
    </row>
    <row r="833" spans="4:5">
      <c r="D833" s="9"/>
      <c r="E833" s="24"/>
    </row>
    <row r="834" spans="4:5">
      <c r="D834" s="9"/>
      <c r="E834" s="24"/>
    </row>
    <row r="835" spans="4:5">
      <c r="D835" s="9"/>
      <c r="E835" s="24"/>
    </row>
    <row r="836" spans="4:5">
      <c r="D836" s="9"/>
      <c r="E836" s="24"/>
    </row>
    <row r="837" spans="4:5">
      <c r="D837" s="9"/>
      <c r="E837" s="24"/>
    </row>
    <row r="838" spans="4:5">
      <c r="D838" s="9"/>
      <c r="E838" s="24"/>
    </row>
    <row r="839" spans="4:5">
      <c r="D839" s="9"/>
      <c r="E839" s="24"/>
    </row>
    <row r="840" spans="4:5">
      <c r="D840" s="9"/>
      <c r="E840" s="24"/>
    </row>
    <row r="841" spans="4:5">
      <c r="D841" s="9"/>
      <c r="E841" s="24"/>
    </row>
    <row r="842" spans="4:5">
      <c r="D842" s="9"/>
      <c r="E842" s="24"/>
    </row>
    <row r="843" spans="4:5">
      <c r="D843" s="9"/>
      <c r="E843" s="24"/>
    </row>
    <row r="844" spans="4:5">
      <c r="D844" s="9"/>
      <c r="E844" s="24"/>
    </row>
    <row r="845" spans="4:5">
      <c r="D845" s="9"/>
      <c r="E845" s="24"/>
    </row>
    <row r="846" spans="4:5">
      <c r="D846" s="9"/>
      <c r="E846" s="24"/>
    </row>
    <row r="847" spans="4:5">
      <c r="D847" s="9"/>
      <c r="E847" s="24"/>
    </row>
    <row r="848" spans="4:5">
      <c r="D848" s="9"/>
      <c r="E848" s="24"/>
    </row>
    <row r="849" spans="4:5">
      <c r="D849" s="9"/>
      <c r="E849" s="24"/>
    </row>
    <row r="850" spans="4:5">
      <c r="D850" s="9"/>
      <c r="E850" s="24"/>
    </row>
    <row r="851" spans="4:5">
      <c r="D851" s="9"/>
      <c r="E851" s="24"/>
    </row>
    <row r="852" spans="4:5">
      <c r="D852" s="9"/>
      <c r="E852" s="24"/>
    </row>
    <row r="853" spans="4:5">
      <c r="D853" s="9"/>
      <c r="E853" s="24"/>
    </row>
    <row r="854" spans="4:5">
      <c r="D854" s="9"/>
      <c r="E854" s="24"/>
    </row>
    <row r="855" spans="4:5">
      <c r="D855" s="9"/>
      <c r="E855" s="24"/>
    </row>
    <row r="856" spans="4:5">
      <c r="D856" s="9"/>
      <c r="E856" s="24"/>
    </row>
    <row r="857" spans="4:5">
      <c r="D857" s="9"/>
      <c r="E857" s="24"/>
    </row>
    <row r="858" spans="4:5">
      <c r="D858" s="9"/>
      <c r="E858" s="24"/>
    </row>
    <row r="859" spans="4:5">
      <c r="D859" s="9"/>
      <c r="E859" s="24"/>
    </row>
    <row r="860" spans="4:5">
      <c r="D860" s="9"/>
      <c r="E860" s="24"/>
    </row>
    <row r="861" spans="4:5">
      <c r="D861" s="9"/>
      <c r="E861" s="24"/>
    </row>
    <row r="862" spans="4:5">
      <c r="D862" s="9"/>
      <c r="E862" s="24"/>
    </row>
    <row r="863" spans="4:5">
      <c r="D863" s="9"/>
      <c r="E863" s="24"/>
    </row>
    <row r="864" spans="4:5">
      <c r="D864" s="9"/>
      <c r="E864" s="24"/>
    </row>
    <row r="865" spans="4:5">
      <c r="D865" s="9"/>
      <c r="E865" s="24"/>
    </row>
    <row r="866" spans="4:5">
      <c r="D866" s="9"/>
      <c r="E866" s="24"/>
    </row>
    <row r="867" spans="4:5">
      <c r="D867" s="9"/>
      <c r="E867" s="24"/>
    </row>
    <row r="868" spans="4:5">
      <c r="D868" s="9"/>
      <c r="E868" s="24"/>
    </row>
    <row r="869" spans="4:5">
      <c r="D869" s="9"/>
      <c r="E869" s="24"/>
    </row>
    <row r="870" spans="4:5">
      <c r="D870" s="9"/>
      <c r="E870" s="24"/>
    </row>
    <row r="871" spans="4:5">
      <c r="D871" s="9"/>
      <c r="E871" s="24"/>
    </row>
    <row r="872" spans="4:5">
      <c r="D872" s="9"/>
      <c r="E872" s="24"/>
    </row>
    <row r="873" spans="4:5">
      <c r="D873" s="9"/>
      <c r="E873" s="24"/>
    </row>
    <row r="874" spans="4:5">
      <c r="D874" s="9"/>
      <c r="E874" s="24"/>
    </row>
    <row r="875" spans="4:5">
      <c r="D875" s="9"/>
      <c r="E875" s="24"/>
    </row>
    <row r="876" spans="4:5">
      <c r="D876" s="9"/>
      <c r="E876" s="24"/>
    </row>
    <row r="877" spans="4:5">
      <c r="D877" s="9"/>
      <c r="E877" s="24"/>
    </row>
    <row r="878" spans="4:5">
      <c r="D878" s="9"/>
      <c r="E878" s="24"/>
    </row>
    <row r="879" spans="4:5">
      <c r="D879" s="9"/>
      <c r="E879" s="24"/>
    </row>
    <row r="880" spans="4:5">
      <c r="D880" s="9"/>
      <c r="E880" s="24"/>
    </row>
    <row r="881" spans="4:5">
      <c r="D881" s="9"/>
      <c r="E881" s="24"/>
    </row>
    <row r="882" spans="4:5">
      <c r="D882" s="9"/>
      <c r="E882" s="24"/>
    </row>
    <row r="883" spans="4:5">
      <c r="D883" s="9"/>
      <c r="E883" s="24"/>
    </row>
    <row r="884" spans="4:5">
      <c r="D884" s="9"/>
      <c r="E884" s="24"/>
    </row>
    <row r="885" spans="4:5">
      <c r="D885" s="9"/>
      <c r="E885" s="24"/>
    </row>
    <row r="886" spans="4:5">
      <c r="D886" s="9"/>
      <c r="E886" s="24"/>
    </row>
    <row r="887" spans="4:5">
      <c r="D887" s="9"/>
      <c r="E887" s="24"/>
    </row>
    <row r="888" spans="4:5">
      <c r="D888" s="9"/>
      <c r="E888" s="24"/>
    </row>
    <row r="889" spans="4:5">
      <c r="D889" s="9"/>
      <c r="E889" s="24"/>
    </row>
    <row r="890" spans="4:5">
      <c r="D890" s="9"/>
      <c r="E890" s="24"/>
    </row>
    <row r="891" spans="4:5">
      <c r="D891" s="9"/>
      <c r="E891" s="24"/>
    </row>
    <row r="892" spans="4:5">
      <c r="D892" s="9"/>
      <c r="E892" s="24"/>
    </row>
    <row r="893" spans="4:5">
      <c r="D893" s="9"/>
      <c r="E893" s="24"/>
    </row>
    <row r="894" spans="4:5">
      <c r="D894" s="9"/>
      <c r="E894" s="24"/>
    </row>
    <row r="895" spans="4:5">
      <c r="D895" s="9"/>
      <c r="E895" s="24"/>
    </row>
    <row r="896" spans="4:5">
      <c r="D896" s="9"/>
      <c r="E896" s="24"/>
    </row>
    <row r="897" spans="4:5">
      <c r="D897" s="9"/>
      <c r="E897" s="24"/>
    </row>
    <row r="898" spans="4:5">
      <c r="D898" s="9"/>
      <c r="E898" s="24"/>
    </row>
    <row r="899" spans="4:5">
      <c r="D899" s="9"/>
      <c r="E899" s="24"/>
    </row>
    <row r="900" spans="4:5">
      <c r="D900" s="9"/>
      <c r="E900" s="24"/>
    </row>
    <row r="901" spans="4:5">
      <c r="D901" s="9"/>
      <c r="E901" s="24"/>
    </row>
    <row r="902" spans="4:5">
      <c r="D902" s="9"/>
      <c r="E902" s="24"/>
    </row>
    <row r="903" spans="4:5">
      <c r="D903" s="9"/>
      <c r="E903" s="24"/>
    </row>
    <row r="904" spans="4:5">
      <c r="D904" s="9"/>
      <c r="E904" s="24"/>
    </row>
    <row r="905" spans="4:5">
      <c r="D905" s="9"/>
      <c r="E905" s="24"/>
    </row>
    <row r="906" spans="4:5">
      <c r="D906" s="9"/>
      <c r="E906" s="24"/>
    </row>
    <row r="907" spans="4:5">
      <c r="D907" s="9"/>
      <c r="E907" s="24"/>
    </row>
    <row r="908" spans="4:5">
      <c r="D908" s="9"/>
      <c r="E908" s="24"/>
    </row>
    <row r="909" spans="4:5">
      <c r="D909" s="9"/>
      <c r="E909" s="24"/>
    </row>
    <row r="910" spans="4:5">
      <c r="D910" s="9"/>
      <c r="E910" s="24"/>
    </row>
    <row r="911" spans="4:5">
      <c r="D911" s="9"/>
      <c r="E911" s="24"/>
    </row>
    <row r="912" spans="4:5">
      <c r="D912" s="9"/>
      <c r="E912" s="24"/>
    </row>
    <row r="913" spans="4:5">
      <c r="D913" s="9"/>
      <c r="E913" s="24"/>
    </row>
    <row r="914" spans="4:5">
      <c r="D914" s="9"/>
      <c r="E914" s="24"/>
    </row>
    <row r="915" spans="4:5">
      <c r="D915" s="9"/>
      <c r="E915" s="24"/>
    </row>
    <row r="916" spans="4:5">
      <c r="D916" s="9"/>
      <c r="E916" s="24"/>
    </row>
    <row r="917" spans="4:5">
      <c r="D917" s="9"/>
      <c r="E917" s="24"/>
    </row>
    <row r="918" spans="4:5">
      <c r="D918" s="9"/>
      <c r="E918" s="24"/>
    </row>
    <row r="919" spans="4:5">
      <c r="D919" s="9"/>
      <c r="E919" s="24"/>
    </row>
    <row r="920" spans="4:5">
      <c r="D920" s="9"/>
      <c r="E920" s="24"/>
    </row>
    <row r="921" spans="4:5">
      <c r="D921" s="9"/>
      <c r="E921" s="24"/>
    </row>
    <row r="922" spans="4:5">
      <c r="D922" s="9"/>
      <c r="E922" s="24"/>
    </row>
    <row r="923" spans="4:5">
      <c r="D923" s="9"/>
      <c r="E923" s="24"/>
    </row>
    <row r="924" spans="4:5">
      <c r="D924" s="9"/>
      <c r="E924" s="24"/>
    </row>
    <row r="925" spans="4:5">
      <c r="D925" s="9"/>
      <c r="E925" s="24"/>
    </row>
    <row r="926" spans="4:5">
      <c r="D926" s="9"/>
      <c r="E926" s="24"/>
    </row>
    <row r="927" spans="4:5">
      <c r="D927" s="9"/>
      <c r="E927" s="24"/>
    </row>
    <row r="928" spans="4:5">
      <c r="D928" s="9"/>
      <c r="E928" s="24"/>
    </row>
    <row r="929" spans="4:5">
      <c r="D929" s="9"/>
      <c r="E929" s="24"/>
    </row>
    <row r="930" spans="4:5">
      <c r="D930" s="9"/>
      <c r="E930" s="24"/>
    </row>
    <row r="931" spans="4:5">
      <c r="D931" s="9"/>
      <c r="E931" s="24"/>
    </row>
    <row r="932" spans="4:5">
      <c r="D932" s="9"/>
      <c r="E932" s="24"/>
    </row>
    <row r="933" spans="4:5">
      <c r="D933" s="9"/>
      <c r="E933" s="24"/>
    </row>
    <row r="934" spans="4:5">
      <c r="D934" s="9"/>
      <c r="E934" s="24"/>
    </row>
    <row r="935" spans="4:5">
      <c r="D935" s="9"/>
      <c r="E935" s="24"/>
    </row>
    <row r="936" spans="4:5">
      <c r="D936" s="9"/>
      <c r="E936" s="24"/>
    </row>
    <row r="937" spans="4:5">
      <c r="D937" s="9"/>
      <c r="E937" s="24"/>
    </row>
    <row r="938" spans="4:5">
      <c r="D938" s="9"/>
      <c r="E938" s="24"/>
    </row>
    <row r="939" spans="4:5">
      <c r="D939" s="9"/>
      <c r="E939" s="24"/>
    </row>
    <row r="940" spans="4:5">
      <c r="D940" s="9"/>
      <c r="E940" s="24"/>
    </row>
    <row r="941" spans="4:5">
      <c r="D941" s="9"/>
      <c r="E941" s="24"/>
    </row>
    <row r="942" spans="4:5">
      <c r="D942" s="9"/>
      <c r="E942" s="24"/>
    </row>
    <row r="943" spans="4:5">
      <c r="D943" s="9"/>
      <c r="E943" s="24"/>
    </row>
    <row r="944" spans="4:5">
      <c r="D944" s="9"/>
      <c r="E944" s="24"/>
    </row>
    <row r="945" spans="4:5">
      <c r="D945" s="9"/>
      <c r="E945" s="24"/>
    </row>
    <row r="946" spans="4:5">
      <c r="D946" s="9"/>
      <c r="E946" s="24"/>
    </row>
    <row r="947" spans="4:5">
      <c r="D947" s="9"/>
      <c r="E947" s="24"/>
    </row>
    <row r="948" spans="4:5">
      <c r="D948" s="9"/>
      <c r="E948" s="24"/>
    </row>
    <row r="949" spans="4:5">
      <c r="D949" s="9"/>
      <c r="E949" s="24"/>
    </row>
    <row r="950" spans="4:5">
      <c r="D950" s="9"/>
      <c r="E950" s="24"/>
    </row>
    <row r="951" spans="4:5">
      <c r="D951" s="9"/>
      <c r="E951" s="24"/>
    </row>
    <row r="952" spans="4:5">
      <c r="D952" s="9"/>
      <c r="E952" s="24"/>
    </row>
    <row r="953" spans="4:5">
      <c r="D953" s="9"/>
      <c r="E953" s="24"/>
    </row>
    <row r="954" spans="4:5">
      <c r="D954" s="9"/>
      <c r="E954" s="24"/>
    </row>
    <row r="955" spans="4:5">
      <c r="D955" s="9"/>
      <c r="E955" s="24"/>
    </row>
    <row r="956" spans="4:5">
      <c r="D956" s="9"/>
      <c r="E956" s="24"/>
    </row>
    <row r="957" spans="4:5">
      <c r="D957" s="9"/>
      <c r="E957" s="24"/>
    </row>
    <row r="958" spans="4:5">
      <c r="D958" s="9"/>
      <c r="E958" s="24"/>
    </row>
    <row r="959" spans="4:5">
      <c r="D959" s="9"/>
      <c r="E959" s="24"/>
    </row>
    <row r="960" spans="4:5">
      <c r="D960" s="9"/>
      <c r="E960" s="24"/>
    </row>
    <row r="961" spans="4:5">
      <c r="D961" s="9"/>
      <c r="E961" s="24"/>
    </row>
    <row r="962" spans="4:5">
      <c r="D962" s="9"/>
      <c r="E962" s="24"/>
    </row>
    <row r="963" spans="4:5">
      <c r="D963" s="9"/>
      <c r="E963" s="24"/>
    </row>
    <row r="964" spans="4:5">
      <c r="D964" s="9"/>
      <c r="E964" s="24"/>
    </row>
    <row r="965" spans="4:5">
      <c r="D965" s="9"/>
      <c r="E965" s="24"/>
    </row>
    <row r="966" spans="4:5">
      <c r="D966" s="9"/>
      <c r="E966" s="24"/>
    </row>
    <row r="967" spans="4:5">
      <c r="D967" s="9"/>
      <c r="E967" s="24"/>
    </row>
    <row r="968" spans="4:5">
      <c r="D968" s="9"/>
      <c r="E968" s="24"/>
    </row>
    <row r="969" spans="4:5">
      <c r="D969" s="9"/>
      <c r="E969" s="24"/>
    </row>
    <row r="970" spans="4:5">
      <c r="D970" s="9"/>
      <c r="E970" s="24"/>
    </row>
    <row r="971" spans="4:5">
      <c r="D971" s="9"/>
      <c r="E971" s="24"/>
    </row>
    <row r="972" spans="4:5">
      <c r="D972" s="9"/>
      <c r="E972" s="24"/>
    </row>
    <row r="973" spans="4:5">
      <c r="D973" s="9"/>
      <c r="E973" s="24"/>
    </row>
    <row r="974" spans="4:5">
      <c r="D974" s="9"/>
      <c r="E974" s="24"/>
    </row>
    <row r="975" spans="4:5">
      <c r="D975" s="9"/>
      <c r="E975" s="24"/>
    </row>
    <row r="976" spans="4:5">
      <c r="D976" s="9"/>
      <c r="E976" s="24"/>
    </row>
    <row r="977" spans="4:5">
      <c r="D977" s="9"/>
      <c r="E977" s="24"/>
    </row>
    <row r="978" spans="4:5">
      <c r="D978" s="9"/>
      <c r="E978" s="24"/>
    </row>
    <row r="979" spans="4:5">
      <c r="D979" s="9"/>
      <c r="E979" s="24"/>
    </row>
    <row r="980" spans="4:5">
      <c r="D980" s="9"/>
      <c r="E980" s="24"/>
    </row>
    <row r="981" spans="4:5">
      <c r="D981" s="9"/>
      <c r="E981" s="24"/>
    </row>
    <row r="982" spans="4:5">
      <c r="D982" s="9"/>
      <c r="E982" s="24"/>
    </row>
    <row r="983" spans="4:5">
      <c r="D983" s="9"/>
      <c r="E983" s="24"/>
    </row>
    <row r="984" spans="4:5">
      <c r="D984" s="9"/>
      <c r="E984" s="24"/>
    </row>
    <row r="985" spans="4:5">
      <c r="D985" s="9"/>
      <c r="E985" s="24"/>
    </row>
    <row r="986" spans="4:5">
      <c r="D986" s="9"/>
      <c r="E986" s="24"/>
    </row>
    <row r="987" spans="4:5">
      <c r="D987" s="9"/>
      <c r="E987" s="24"/>
    </row>
    <row r="988" spans="4:5">
      <c r="D988" s="9"/>
      <c r="E988" s="24"/>
    </row>
    <row r="989" spans="4:5">
      <c r="D989" s="9"/>
      <c r="E989" s="24"/>
    </row>
    <row r="990" spans="4:5">
      <c r="D990" s="9"/>
      <c r="E990" s="24"/>
    </row>
    <row r="991" spans="4:5">
      <c r="D991" s="9"/>
      <c r="E991" s="24"/>
    </row>
    <row r="992" spans="4:5">
      <c r="D992" s="9"/>
      <c r="E992" s="24"/>
    </row>
    <row r="993" spans="4:5">
      <c r="D993" s="9"/>
      <c r="E993" s="24"/>
    </row>
    <row r="994" spans="4:5">
      <c r="D994" s="9"/>
      <c r="E994" s="24"/>
    </row>
    <row r="995" spans="4:5">
      <c r="D995" s="9"/>
      <c r="E995" s="24"/>
    </row>
    <row r="996" spans="4:5">
      <c r="D996" s="9"/>
      <c r="E996" s="24"/>
    </row>
    <row r="997" spans="4:5">
      <c r="D997" s="9"/>
      <c r="E997" s="24"/>
    </row>
    <row r="998" spans="4:5">
      <c r="D998" s="9"/>
      <c r="E998" s="24"/>
    </row>
    <row r="999" spans="4:5">
      <c r="D999" s="9"/>
      <c r="E999" s="24"/>
    </row>
    <row r="1000" spans="4:5">
      <c r="D1000" s="9"/>
      <c r="E1000" s="24"/>
    </row>
    <row r="1001" spans="4:5">
      <c r="D1001" s="9"/>
      <c r="E1001" s="24"/>
    </row>
    <row r="1002" spans="4:5">
      <c r="D1002" s="9"/>
      <c r="E1002" s="24"/>
    </row>
    <row r="1003" spans="4:5">
      <c r="D1003" s="9"/>
      <c r="E1003" s="24"/>
    </row>
    <row r="1004" spans="4:5">
      <c r="D1004" s="9"/>
      <c r="E1004" s="24"/>
    </row>
    <row r="1005" spans="4:5">
      <c r="D1005" s="9"/>
      <c r="E1005" s="24"/>
    </row>
    <row r="1006" spans="4:5">
      <c r="D1006" s="9"/>
      <c r="E1006" s="24"/>
    </row>
    <row r="1007" spans="4:5">
      <c r="D1007" s="9"/>
      <c r="E1007" s="24"/>
    </row>
    <row r="1008" spans="4:5">
      <c r="D1008" s="9"/>
      <c r="E1008" s="24"/>
    </row>
    <row r="1009" spans="4:5">
      <c r="D1009" s="9"/>
      <c r="E1009" s="24"/>
    </row>
    <row r="1010" spans="4:5">
      <c r="D1010" s="9"/>
      <c r="E1010" s="24"/>
    </row>
    <row r="1011" spans="4:5">
      <c r="D1011" s="9"/>
      <c r="E1011" s="24"/>
    </row>
    <row r="1012" spans="4:5">
      <c r="D1012" s="9"/>
      <c r="E1012" s="24"/>
    </row>
    <row r="1013" spans="4:5">
      <c r="D1013" s="9"/>
      <c r="E1013" s="24"/>
    </row>
    <row r="1014" spans="4:5">
      <c r="D1014" s="9"/>
      <c r="E1014" s="24"/>
    </row>
    <row r="1015" spans="4:5">
      <c r="D1015" s="9"/>
      <c r="E1015" s="24"/>
    </row>
    <row r="1016" spans="4:5">
      <c r="D1016" s="9"/>
      <c r="E1016" s="24"/>
    </row>
    <row r="1017" spans="4:5">
      <c r="D1017" s="9"/>
      <c r="E1017" s="24"/>
    </row>
    <row r="1018" spans="4:5">
      <c r="D1018" s="9"/>
      <c r="E1018" s="24"/>
    </row>
    <row r="1019" spans="4:5">
      <c r="D1019" s="9"/>
      <c r="E1019" s="24"/>
    </row>
    <row r="1020" spans="4:5">
      <c r="D1020" s="9"/>
      <c r="E1020" s="24"/>
    </row>
    <row r="1021" spans="4:5">
      <c r="D1021" s="9"/>
      <c r="E1021" s="24"/>
    </row>
    <row r="1022" spans="4:5">
      <c r="D1022" s="9"/>
      <c r="E1022" s="24"/>
    </row>
    <row r="1023" spans="4:5">
      <c r="D1023" s="9"/>
      <c r="E1023" s="24"/>
    </row>
    <row r="1024" spans="4:5">
      <c r="D1024" s="9"/>
      <c r="E1024" s="24"/>
    </row>
    <row r="1025" spans="4:5">
      <c r="D1025" s="9"/>
      <c r="E1025" s="24"/>
    </row>
    <row r="1026" spans="4:5">
      <c r="D1026" s="9"/>
      <c r="E1026" s="24"/>
    </row>
    <row r="1027" spans="4:5">
      <c r="D1027" s="9"/>
      <c r="E1027" s="24"/>
    </row>
    <row r="1028" spans="4:5">
      <c r="D1028" s="9"/>
      <c r="E1028" s="24"/>
    </row>
    <row r="1029" spans="4:5">
      <c r="D1029" s="9"/>
      <c r="E1029" s="24"/>
    </row>
    <row r="1030" spans="4:5">
      <c r="D1030" s="9"/>
      <c r="E1030" s="24"/>
    </row>
    <row r="1031" spans="4:5">
      <c r="D1031" s="9"/>
      <c r="E1031" s="24"/>
    </row>
    <row r="1032" spans="4:5">
      <c r="D1032" s="9"/>
      <c r="E1032" s="24"/>
    </row>
    <row r="1033" spans="4:5">
      <c r="D1033" s="9"/>
      <c r="E1033" s="24"/>
    </row>
    <row r="1034" spans="4:5">
      <c r="D1034" s="9"/>
      <c r="E1034" s="24"/>
    </row>
    <row r="1035" spans="4:5">
      <c r="D1035" s="9"/>
      <c r="E1035" s="24"/>
    </row>
    <row r="1036" spans="4:5">
      <c r="D1036" s="9"/>
      <c r="E1036" s="24"/>
    </row>
    <row r="1037" spans="4:5">
      <c r="D1037" s="9"/>
      <c r="E1037" s="24"/>
    </row>
    <row r="1038" spans="4:5">
      <c r="D1038" s="9"/>
      <c r="E1038" s="24"/>
    </row>
    <row r="1039" spans="4:5">
      <c r="D1039" s="9"/>
      <c r="E1039" s="24"/>
    </row>
    <row r="1040" spans="4:5">
      <c r="D1040" s="9"/>
      <c r="E1040" s="24"/>
    </row>
    <row r="1041" spans="4:5">
      <c r="D1041" s="9"/>
      <c r="E1041" s="24"/>
    </row>
    <row r="1042" spans="4:5">
      <c r="D1042" s="9"/>
      <c r="E1042" s="24"/>
    </row>
    <row r="1043" spans="4:5">
      <c r="D1043" s="9"/>
      <c r="E1043" s="24"/>
    </row>
    <row r="1044" spans="4:5">
      <c r="D1044" s="9"/>
      <c r="E1044" s="24"/>
    </row>
    <row r="1045" spans="4:5">
      <c r="D1045" s="9"/>
      <c r="E1045" s="24"/>
    </row>
    <row r="1046" spans="4:5">
      <c r="D1046" s="9"/>
      <c r="E1046" s="24"/>
    </row>
    <row r="1047" spans="4:5">
      <c r="D1047" s="9"/>
      <c r="E1047" s="24"/>
    </row>
    <row r="1048" spans="4:5">
      <c r="D1048" s="9"/>
      <c r="E1048" s="24"/>
    </row>
    <row r="1049" spans="4:5">
      <c r="D1049" s="9"/>
      <c r="E1049" s="24"/>
    </row>
    <row r="1050" spans="4:5">
      <c r="D1050" s="9"/>
      <c r="E1050" s="24"/>
    </row>
    <row r="1051" spans="4:5">
      <c r="D1051" s="9"/>
      <c r="E1051" s="24"/>
    </row>
    <row r="1052" spans="4:5">
      <c r="D1052" s="9"/>
      <c r="E1052" s="24"/>
    </row>
    <row r="1053" spans="4:5">
      <c r="D1053" s="9"/>
      <c r="E1053" s="24"/>
    </row>
    <row r="1054" spans="4:5">
      <c r="D1054" s="9"/>
      <c r="E1054" s="24"/>
    </row>
    <row r="1055" spans="4:5">
      <c r="D1055" s="9"/>
      <c r="E1055" s="24"/>
    </row>
    <row r="1056" spans="4:5">
      <c r="D1056" s="9"/>
      <c r="E1056" s="24"/>
    </row>
    <row r="1057" spans="4:5">
      <c r="D1057" s="9"/>
      <c r="E1057" s="24"/>
    </row>
    <row r="1058" spans="4:5">
      <c r="D1058" s="9"/>
      <c r="E1058" s="24"/>
    </row>
    <row r="1059" spans="4:5">
      <c r="D1059" s="9"/>
      <c r="E1059" s="24"/>
    </row>
    <row r="1060" spans="4:5">
      <c r="D1060" s="9"/>
      <c r="E1060" s="24"/>
    </row>
    <row r="1061" spans="4:5">
      <c r="D1061" s="9"/>
      <c r="E1061" s="24"/>
    </row>
    <row r="1062" spans="4:5">
      <c r="D1062" s="9"/>
      <c r="E1062" s="24"/>
    </row>
    <row r="1063" spans="4:5">
      <c r="D1063" s="9"/>
      <c r="E1063" s="24"/>
    </row>
    <row r="1064" spans="4:5">
      <c r="D1064" s="9"/>
      <c r="E1064" s="24"/>
    </row>
    <row r="1065" spans="4:5">
      <c r="D1065" s="9"/>
      <c r="E1065" s="24"/>
    </row>
    <row r="1066" spans="4:5">
      <c r="D1066" s="9"/>
      <c r="E1066" s="24"/>
    </row>
    <row r="1067" spans="4:5">
      <c r="D1067" s="9"/>
      <c r="E1067" s="24"/>
    </row>
    <row r="1068" spans="4:5">
      <c r="D1068" s="9"/>
      <c r="E1068" s="24"/>
    </row>
    <row r="1069" spans="4:5">
      <c r="D1069" s="9"/>
      <c r="E1069" s="24"/>
    </row>
    <row r="1070" spans="4:5">
      <c r="D1070" s="9"/>
      <c r="E1070" s="24"/>
    </row>
    <row r="1071" spans="4:5">
      <c r="D1071" s="9"/>
      <c r="E1071" s="24"/>
    </row>
    <row r="1072" spans="4:5">
      <c r="D1072" s="9"/>
      <c r="E1072" s="24"/>
    </row>
    <row r="1073" spans="4:5">
      <c r="D1073" s="9"/>
      <c r="E1073" s="24"/>
    </row>
    <row r="1074" spans="4:5">
      <c r="D1074" s="9"/>
      <c r="E1074" s="24"/>
    </row>
    <row r="1075" spans="4:5">
      <c r="D1075" s="9"/>
      <c r="E1075" s="24"/>
    </row>
    <row r="1076" spans="4:5">
      <c r="D1076" s="9"/>
      <c r="E1076" s="24"/>
    </row>
    <row r="1077" spans="4:5">
      <c r="D1077" s="9"/>
      <c r="E1077" s="24"/>
    </row>
    <row r="1078" spans="4:5">
      <c r="D1078" s="9"/>
      <c r="E1078" s="24"/>
    </row>
    <row r="1079" spans="4:5">
      <c r="D1079" s="9"/>
      <c r="E1079" s="24"/>
    </row>
    <row r="1080" spans="4:5">
      <c r="D1080" s="9"/>
      <c r="E1080" s="24"/>
    </row>
    <row r="1081" spans="4:5">
      <c r="D1081" s="9"/>
      <c r="E1081" s="24"/>
    </row>
    <row r="1082" spans="4:5">
      <c r="D1082" s="9"/>
      <c r="E1082" s="24"/>
    </row>
    <row r="1083" spans="4:5">
      <c r="D1083" s="9"/>
      <c r="E1083" s="24"/>
    </row>
    <row r="1084" spans="4:5">
      <c r="D1084" s="9"/>
      <c r="E1084" s="24"/>
    </row>
    <row r="1085" spans="4:5">
      <c r="D1085" s="9"/>
      <c r="E1085" s="24"/>
    </row>
    <row r="1086" spans="4:5">
      <c r="D1086" s="9"/>
      <c r="E1086" s="24"/>
    </row>
    <row r="1087" spans="4:5">
      <c r="D1087" s="9"/>
      <c r="E1087" s="24"/>
    </row>
    <row r="1088" spans="4:5">
      <c r="D1088" s="9"/>
      <c r="E1088" s="24"/>
    </row>
    <row r="1089" spans="4:5">
      <c r="D1089" s="9"/>
      <c r="E1089" s="24"/>
    </row>
    <row r="1090" spans="4:5">
      <c r="D1090" s="9"/>
      <c r="E1090" s="24"/>
    </row>
    <row r="1091" spans="4:5">
      <c r="D1091" s="9"/>
      <c r="E1091" s="24"/>
    </row>
    <row r="1092" spans="4:5">
      <c r="D1092" s="9"/>
      <c r="E1092" s="24"/>
    </row>
    <row r="1093" spans="4:5">
      <c r="D1093" s="9"/>
      <c r="E1093" s="24"/>
    </row>
    <row r="1094" spans="4:5">
      <c r="D1094" s="9"/>
      <c r="E1094" s="24"/>
    </row>
    <row r="1095" spans="4:5">
      <c r="D1095" s="9"/>
      <c r="E1095" s="24"/>
    </row>
    <row r="1096" spans="4:5">
      <c r="D1096" s="9"/>
      <c r="E1096" s="24"/>
    </row>
    <row r="1097" spans="4:5">
      <c r="D1097" s="9"/>
      <c r="E1097" s="24"/>
    </row>
    <row r="1098" spans="4:5">
      <c r="D1098" s="9"/>
      <c r="E1098" s="24"/>
    </row>
    <row r="1099" spans="4:5">
      <c r="D1099" s="9"/>
      <c r="E1099" s="24"/>
    </row>
    <row r="1100" spans="4:5">
      <c r="D1100" s="9"/>
      <c r="E1100" s="24"/>
    </row>
    <row r="1101" spans="4:5">
      <c r="D1101" s="9"/>
      <c r="E1101" s="24"/>
    </row>
    <row r="1102" spans="4:5">
      <c r="D1102" s="9"/>
      <c r="E1102" s="24"/>
    </row>
    <row r="1103" spans="4:5">
      <c r="D1103" s="9"/>
      <c r="E1103" s="24"/>
    </row>
    <row r="1104" spans="4:5">
      <c r="D1104" s="9"/>
      <c r="E1104" s="24"/>
    </row>
    <row r="1105" spans="4:5">
      <c r="D1105" s="9"/>
      <c r="E1105" s="24"/>
    </row>
    <row r="1106" spans="4:5">
      <c r="D1106" s="9"/>
      <c r="E1106" s="24"/>
    </row>
    <row r="1107" spans="4:5">
      <c r="D1107" s="9"/>
      <c r="E1107" s="24"/>
    </row>
    <row r="1108" spans="4:5">
      <c r="D1108" s="9"/>
      <c r="E1108" s="24"/>
    </row>
    <row r="1109" spans="4:5">
      <c r="D1109" s="9"/>
      <c r="E1109" s="24"/>
    </row>
    <row r="1110" spans="4:5">
      <c r="D1110" s="9"/>
      <c r="E1110" s="24"/>
    </row>
    <row r="1111" spans="4:5">
      <c r="D1111" s="9"/>
      <c r="E1111" s="24"/>
    </row>
    <row r="1112" spans="4:5">
      <c r="D1112" s="9"/>
      <c r="E1112" s="24"/>
    </row>
    <row r="1113" spans="4:5">
      <c r="D1113" s="9"/>
      <c r="E1113" s="24"/>
    </row>
    <row r="1114" spans="4:5">
      <c r="D1114" s="9"/>
      <c r="E1114" s="24"/>
    </row>
    <row r="1115" spans="4:5">
      <c r="D1115" s="9"/>
      <c r="E1115" s="24"/>
    </row>
    <row r="1116" spans="4:5">
      <c r="D1116" s="9"/>
      <c r="E1116" s="24"/>
    </row>
    <row r="1117" spans="4:5">
      <c r="D1117" s="9"/>
      <c r="E1117" s="24"/>
    </row>
    <row r="1118" spans="4:5">
      <c r="D1118" s="9"/>
      <c r="E1118" s="24"/>
    </row>
    <row r="1119" spans="4:5">
      <c r="D1119" s="9"/>
      <c r="E1119" s="24"/>
    </row>
    <row r="1120" spans="4:5">
      <c r="D1120" s="9"/>
      <c r="E1120" s="24"/>
    </row>
    <row r="1121" spans="4:5">
      <c r="D1121" s="9"/>
      <c r="E1121" s="24"/>
    </row>
    <row r="1122" spans="4:5">
      <c r="D1122" s="9"/>
      <c r="E1122" s="24"/>
    </row>
    <row r="1123" spans="4:5">
      <c r="D1123" s="9"/>
      <c r="E1123" s="24"/>
    </row>
    <row r="1124" spans="4:5">
      <c r="D1124" s="9"/>
      <c r="E1124" s="24"/>
    </row>
    <row r="1125" spans="4:5">
      <c r="D1125" s="9"/>
      <c r="E1125" s="24"/>
    </row>
    <row r="1126" spans="4:5">
      <c r="D1126" s="9"/>
      <c r="E1126" s="24"/>
    </row>
    <row r="1127" spans="4:5">
      <c r="D1127" s="9"/>
      <c r="E1127" s="24"/>
    </row>
    <row r="1128" spans="4:5">
      <c r="D1128" s="9"/>
      <c r="E1128" s="24"/>
    </row>
    <row r="1129" spans="4:5">
      <c r="D1129" s="9"/>
      <c r="E1129" s="24"/>
    </row>
    <row r="1130" spans="4:5">
      <c r="D1130" s="9"/>
      <c r="E1130" s="24"/>
    </row>
    <row r="1131" spans="4:5">
      <c r="D1131" s="9"/>
      <c r="E1131" s="24"/>
    </row>
    <row r="1132" spans="4:5">
      <c r="D1132" s="9"/>
      <c r="E1132" s="24"/>
    </row>
    <row r="1133" spans="4:5">
      <c r="D1133" s="9"/>
      <c r="E1133" s="24"/>
    </row>
    <row r="1134" spans="4:5">
      <c r="D1134" s="9"/>
      <c r="E1134" s="24"/>
    </row>
    <row r="1135" spans="4:5">
      <c r="D1135" s="9"/>
      <c r="E1135" s="24"/>
    </row>
    <row r="1136" spans="4:5">
      <c r="D1136" s="9"/>
      <c r="E1136" s="24"/>
    </row>
    <row r="1137" spans="4:5">
      <c r="D1137" s="9"/>
      <c r="E1137" s="24"/>
    </row>
    <row r="1138" spans="4:5">
      <c r="D1138" s="9"/>
      <c r="E1138" s="24"/>
    </row>
    <row r="1139" spans="4:5">
      <c r="D1139" s="9"/>
      <c r="E1139" s="24"/>
    </row>
    <row r="1140" spans="4:5">
      <c r="D1140" s="9"/>
      <c r="E1140" s="24"/>
    </row>
    <row r="1141" spans="4:5">
      <c r="D1141" s="9"/>
      <c r="E1141" s="24"/>
    </row>
    <row r="1142" spans="4:5">
      <c r="D1142" s="9"/>
      <c r="E1142" s="24"/>
    </row>
    <row r="1143" spans="4:5">
      <c r="D1143" s="9"/>
      <c r="E1143" s="24"/>
    </row>
    <row r="1144" spans="4:5">
      <c r="D1144" s="9"/>
      <c r="E1144" s="24"/>
    </row>
    <row r="1145" spans="4:5">
      <c r="D1145" s="9"/>
      <c r="E1145" s="24"/>
    </row>
    <row r="1146" spans="4:5">
      <c r="D1146" s="9"/>
      <c r="E1146" s="24"/>
    </row>
    <row r="1147" spans="4:5">
      <c r="D1147" s="9"/>
      <c r="E1147" s="24"/>
    </row>
    <row r="1148" spans="4:5">
      <c r="D1148" s="9"/>
      <c r="E1148" s="24"/>
    </row>
    <row r="1149" spans="4:5">
      <c r="D1149" s="9"/>
      <c r="E1149" s="24"/>
    </row>
    <row r="1150" spans="4:5">
      <c r="D1150" s="9"/>
      <c r="E1150" s="24"/>
    </row>
    <row r="1151" spans="4:5">
      <c r="D1151" s="9"/>
      <c r="E1151" s="24"/>
    </row>
    <row r="1152" spans="4:5">
      <c r="D1152" s="9"/>
      <c r="E1152" s="24"/>
    </row>
    <row r="1153" spans="4:5">
      <c r="D1153" s="9"/>
      <c r="E1153" s="24"/>
    </row>
    <row r="1154" spans="4:5">
      <c r="D1154" s="9"/>
      <c r="E1154" s="24"/>
    </row>
    <row r="1155" spans="4:5">
      <c r="D1155" s="9"/>
      <c r="E1155" s="24"/>
    </row>
    <row r="1156" spans="4:5">
      <c r="D1156" s="9"/>
      <c r="E1156" s="24"/>
    </row>
    <row r="1157" spans="4:5">
      <c r="D1157" s="9"/>
      <c r="E1157" s="24"/>
    </row>
    <row r="1158" spans="4:5">
      <c r="D1158" s="9"/>
      <c r="E1158" s="24"/>
    </row>
    <row r="1159" spans="4:5">
      <c r="D1159" s="9"/>
      <c r="E1159" s="24"/>
    </row>
    <row r="1160" spans="4:5">
      <c r="D1160" s="9"/>
      <c r="E1160" s="24"/>
    </row>
    <row r="1161" spans="4:5">
      <c r="D1161" s="9"/>
      <c r="E1161" s="24"/>
    </row>
    <row r="1162" spans="4:5">
      <c r="D1162" s="9"/>
      <c r="E1162" s="24"/>
    </row>
    <row r="1163" spans="4:5">
      <c r="D1163" s="9"/>
      <c r="E1163" s="24"/>
    </row>
    <row r="1164" spans="4:5">
      <c r="D1164" s="9"/>
      <c r="E1164" s="24"/>
    </row>
    <row r="1165" spans="4:5">
      <c r="D1165" s="9"/>
      <c r="E1165" s="24"/>
    </row>
    <row r="1166" spans="4:5">
      <c r="D1166" s="9"/>
      <c r="E1166" s="24"/>
    </row>
    <row r="1167" spans="4:5">
      <c r="D1167" s="9"/>
      <c r="E1167" s="24"/>
    </row>
    <row r="1168" spans="4:5">
      <c r="D1168" s="9"/>
      <c r="E1168" s="24"/>
    </row>
    <row r="1169" spans="4:5">
      <c r="D1169" s="9"/>
      <c r="E1169" s="24"/>
    </row>
    <row r="1170" spans="4:5">
      <c r="D1170" s="9"/>
      <c r="E1170" s="24"/>
    </row>
    <row r="1171" spans="4:5">
      <c r="D1171" s="9"/>
      <c r="E1171" s="24"/>
    </row>
    <row r="1172" spans="4:5">
      <c r="D1172" s="9"/>
      <c r="E1172" s="24"/>
    </row>
    <row r="1173" spans="4:5">
      <c r="D1173" s="9"/>
      <c r="E1173" s="24"/>
    </row>
    <row r="1174" spans="4:5">
      <c r="D1174" s="9"/>
      <c r="E1174" s="24"/>
    </row>
    <row r="1175" spans="4:5">
      <c r="D1175" s="9"/>
      <c r="E1175" s="24"/>
    </row>
    <row r="1176" spans="4:5">
      <c r="D1176" s="9"/>
      <c r="E1176" s="24"/>
    </row>
    <row r="1177" spans="4:5">
      <c r="D1177" s="9"/>
      <c r="E1177" s="24"/>
    </row>
    <row r="1178" spans="4:5">
      <c r="D1178" s="9"/>
      <c r="E1178" s="24"/>
    </row>
    <row r="1179" spans="4:5">
      <c r="D1179" s="9"/>
      <c r="E1179" s="24"/>
    </row>
    <row r="1180" spans="4:5">
      <c r="D1180" s="9"/>
      <c r="E1180" s="24"/>
    </row>
    <row r="1181" spans="4:5">
      <c r="D1181" s="9"/>
      <c r="E1181" s="24"/>
    </row>
    <row r="1182" spans="4:5">
      <c r="D1182" s="9"/>
      <c r="E1182" s="24"/>
    </row>
    <row r="1183" spans="4:5">
      <c r="D1183" s="9"/>
      <c r="E1183" s="24"/>
    </row>
    <row r="1184" spans="4:5">
      <c r="D1184" s="9"/>
      <c r="E1184" s="24"/>
    </row>
    <row r="1185" spans="4:5">
      <c r="D1185" s="9"/>
      <c r="E1185" s="24"/>
    </row>
    <row r="1186" spans="4:5">
      <c r="D1186" s="9"/>
      <c r="E1186" s="24"/>
    </row>
    <row r="1187" spans="4:5">
      <c r="D1187" s="9"/>
      <c r="E1187" s="24"/>
    </row>
    <row r="1188" spans="4:5">
      <c r="D1188" s="9"/>
      <c r="E1188" s="24"/>
    </row>
    <row r="1189" spans="4:5">
      <c r="D1189" s="9"/>
      <c r="E1189" s="24"/>
    </row>
    <row r="1190" spans="4:5">
      <c r="D1190" s="9"/>
      <c r="E1190" s="24"/>
    </row>
    <row r="1191" spans="4:5">
      <c r="D1191" s="9"/>
      <c r="E1191" s="24"/>
    </row>
    <row r="1192" spans="4:5">
      <c r="D1192" s="9"/>
      <c r="E1192" s="24"/>
    </row>
    <row r="1193" spans="4:5">
      <c r="D1193" s="9"/>
      <c r="E1193" s="24"/>
    </row>
    <row r="1194" spans="4:5">
      <c r="D1194" s="9"/>
      <c r="E1194" s="24"/>
    </row>
    <row r="1195" spans="4:5">
      <c r="D1195" s="9"/>
      <c r="E1195" s="24"/>
    </row>
    <row r="1196" spans="4:5">
      <c r="D1196" s="9"/>
      <c r="E1196" s="24"/>
    </row>
    <row r="1197" spans="4:5">
      <c r="D1197" s="9"/>
      <c r="E1197" s="24"/>
    </row>
    <row r="1198" spans="4:5">
      <c r="D1198" s="9"/>
      <c r="E1198" s="24"/>
    </row>
    <row r="1199" spans="4:5">
      <c r="D1199" s="9"/>
      <c r="E1199" s="24"/>
    </row>
    <row r="1200" spans="4:5">
      <c r="D1200" s="9"/>
      <c r="E1200" s="24"/>
    </row>
    <row r="1201" spans="4:5">
      <c r="D1201" s="9"/>
      <c r="E1201" s="24"/>
    </row>
    <row r="1202" spans="4:5">
      <c r="D1202" s="9"/>
      <c r="E1202" s="24"/>
    </row>
    <row r="1203" spans="4:5">
      <c r="D1203" s="9"/>
      <c r="E1203" s="24"/>
    </row>
    <row r="1204" spans="4:5">
      <c r="D1204" s="9"/>
      <c r="E1204" s="24"/>
    </row>
    <row r="1205" spans="4:5">
      <c r="D1205" s="9"/>
      <c r="E1205" s="24"/>
    </row>
    <row r="1206" spans="4:5">
      <c r="D1206" s="9"/>
      <c r="E1206" s="24"/>
    </row>
    <row r="1207" spans="4:5">
      <c r="D1207" s="9"/>
      <c r="E1207" s="24"/>
    </row>
    <row r="1208" spans="4:5">
      <c r="D1208" s="9"/>
      <c r="E1208" s="24"/>
    </row>
    <row r="1209" spans="4:5">
      <c r="D1209" s="9"/>
      <c r="E1209" s="24"/>
    </row>
    <row r="1210" spans="4:5">
      <c r="D1210" s="9"/>
      <c r="E1210" s="24"/>
    </row>
    <row r="1211" spans="4:5">
      <c r="D1211" s="9"/>
      <c r="E1211" s="24"/>
    </row>
    <row r="1212" spans="4:5">
      <c r="D1212" s="9"/>
      <c r="E1212" s="24"/>
    </row>
    <row r="1213" spans="4:5">
      <c r="D1213" s="9"/>
      <c r="E1213" s="24"/>
    </row>
    <row r="1214" spans="4:5">
      <c r="D1214" s="9"/>
      <c r="E1214" s="24"/>
    </row>
    <row r="1215" spans="4:5">
      <c r="D1215" s="9"/>
      <c r="E1215" s="24"/>
    </row>
    <row r="1216" spans="4:5">
      <c r="D1216" s="9"/>
      <c r="E1216" s="24"/>
    </row>
    <row r="1217" spans="4:5">
      <c r="D1217" s="9"/>
      <c r="E1217" s="24"/>
    </row>
    <row r="1218" spans="4:5">
      <c r="D1218" s="9"/>
      <c r="E1218" s="24"/>
    </row>
    <row r="1219" spans="4:5">
      <c r="D1219" s="9"/>
      <c r="E1219" s="24"/>
    </row>
    <row r="1220" spans="4:5">
      <c r="D1220" s="9"/>
      <c r="E1220" s="24"/>
    </row>
    <row r="1221" spans="4:5">
      <c r="D1221" s="9"/>
      <c r="E1221" s="24"/>
    </row>
    <row r="1222" spans="4:5">
      <c r="D1222" s="9"/>
      <c r="E1222" s="24"/>
    </row>
    <row r="1223" spans="4:5">
      <c r="D1223" s="9"/>
      <c r="E1223" s="24"/>
    </row>
    <row r="1224" spans="4:5">
      <c r="D1224" s="9"/>
      <c r="E1224" s="24"/>
    </row>
    <row r="1225" spans="4:5">
      <c r="D1225" s="9"/>
      <c r="E1225" s="24"/>
    </row>
    <row r="1226" spans="4:5">
      <c r="D1226" s="9"/>
      <c r="E1226" s="24"/>
    </row>
    <row r="1227" spans="4:5">
      <c r="D1227" s="9"/>
      <c r="E1227" s="24"/>
    </row>
    <row r="1228" spans="4:5">
      <c r="D1228" s="9"/>
      <c r="E1228" s="24"/>
    </row>
    <row r="1229" spans="4:5">
      <c r="D1229" s="9"/>
      <c r="E1229" s="24"/>
    </row>
    <row r="1230" spans="4:5">
      <c r="D1230" s="9"/>
      <c r="E1230" s="24"/>
    </row>
    <row r="1231" spans="4:5">
      <c r="D1231" s="9"/>
      <c r="E1231" s="24"/>
    </row>
    <row r="1232" spans="4:5">
      <c r="D1232" s="9"/>
      <c r="E1232" s="24"/>
    </row>
    <row r="1233" spans="4:5">
      <c r="D1233" s="9"/>
      <c r="E1233" s="24"/>
    </row>
    <row r="1234" spans="4:5">
      <c r="D1234" s="9"/>
      <c r="E1234" s="24"/>
    </row>
    <row r="1235" spans="4:5">
      <c r="D1235" s="9"/>
      <c r="E1235" s="24"/>
    </row>
    <row r="1236" spans="4:5">
      <c r="D1236" s="9"/>
      <c r="E1236" s="24"/>
    </row>
    <row r="1237" spans="4:5">
      <c r="D1237" s="9"/>
      <c r="E1237" s="24"/>
    </row>
    <row r="1238" spans="4:5">
      <c r="D1238" s="9"/>
      <c r="E1238" s="24"/>
    </row>
    <row r="1239" spans="4:5">
      <c r="D1239" s="9"/>
      <c r="E1239" s="24"/>
    </row>
    <row r="1240" spans="4:5">
      <c r="D1240" s="9"/>
      <c r="E1240" s="24"/>
    </row>
    <row r="1241" spans="4:5">
      <c r="D1241" s="9"/>
      <c r="E1241" s="24"/>
    </row>
    <row r="1242" spans="4:5">
      <c r="D1242" s="9"/>
      <c r="E1242" s="24"/>
    </row>
    <row r="1243" spans="4:5">
      <c r="D1243" s="9"/>
      <c r="E1243" s="24"/>
    </row>
    <row r="1244" spans="4:5">
      <c r="D1244" s="9"/>
      <c r="E1244" s="24"/>
    </row>
    <row r="1245" spans="4:5">
      <c r="D1245" s="9"/>
      <c r="E1245" s="24"/>
    </row>
    <row r="1246" spans="4:5">
      <c r="D1246" s="9"/>
      <c r="E1246" s="24"/>
    </row>
    <row r="1247" spans="4:5">
      <c r="D1247" s="9"/>
      <c r="E1247" s="24"/>
    </row>
    <row r="1248" spans="4:5">
      <c r="D1248" s="9"/>
      <c r="E1248" s="24"/>
    </row>
    <row r="1249" spans="4:5">
      <c r="D1249" s="9"/>
      <c r="E1249" s="24"/>
    </row>
    <row r="1250" spans="4:5">
      <c r="D1250" s="9"/>
      <c r="E1250" s="24"/>
    </row>
    <row r="1251" spans="4:5">
      <c r="D1251" s="9"/>
      <c r="E1251" s="24"/>
    </row>
    <row r="1252" spans="4:5">
      <c r="D1252" s="9"/>
      <c r="E1252" s="24"/>
    </row>
    <row r="1253" spans="4:5">
      <c r="D1253" s="9"/>
      <c r="E1253" s="24"/>
    </row>
    <row r="1254" spans="4:5">
      <c r="D1254" s="9"/>
      <c r="E1254" s="24"/>
    </row>
    <row r="1255" spans="4:5">
      <c r="D1255" s="9"/>
      <c r="E1255" s="24"/>
    </row>
    <row r="1256" spans="4:5">
      <c r="D1256" s="9"/>
      <c r="E1256" s="24"/>
    </row>
    <row r="1257" spans="4:5">
      <c r="D1257" s="9"/>
      <c r="E1257" s="24"/>
    </row>
    <row r="1258" spans="4:5">
      <c r="D1258" s="9"/>
      <c r="E1258" s="24"/>
    </row>
    <row r="1259" spans="4:5">
      <c r="D1259" s="9"/>
      <c r="E1259" s="24"/>
    </row>
    <row r="1260" spans="4:5">
      <c r="D1260" s="9"/>
      <c r="E1260" s="24"/>
    </row>
    <row r="1261" spans="4:5">
      <c r="D1261" s="9"/>
      <c r="E1261" s="24"/>
    </row>
    <row r="1262" spans="4:5">
      <c r="D1262" s="9"/>
      <c r="E1262" s="24"/>
    </row>
    <row r="1263" spans="4:5">
      <c r="D1263" s="9"/>
      <c r="E1263" s="24"/>
    </row>
    <row r="1264" spans="4:5">
      <c r="D1264" s="9"/>
      <c r="E1264" s="24"/>
    </row>
    <row r="1265" spans="4:5">
      <c r="D1265" s="9"/>
      <c r="E1265" s="24"/>
    </row>
    <row r="1266" spans="4:5">
      <c r="D1266" s="9"/>
      <c r="E1266" s="24"/>
    </row>
    <row r="1267" spans="4:5">
      <c r="D1267" s="9"/>
      <c r="E1267" s="24"/>
    </row>
    <row r="1268" spans="4:5">
      <c r="D1268" s="9"/>
      <c r="E1268" s="24"/>
    </row>
    <row r="1269" spans="4:5">
      <c r="D1269" s="9"/>
      <c r="E1269" s="24"/>
    </row>
    <row r="1270" spans="4:5">
      <c r="D1270" s="9"/>
      <c r="E1270" s="24"/>
    </row>
    <row r="1271" spans="4:5">
      <c r="D1271" s="9"/>
      <c r="E1271" s="24"/>
    </row>
    <row r="1272" spans="4:5">
      <c r="D1272" s="9"/>
      <c r="E1272" s="24"/>
    </row>
    <row r="1273" spans="4:5">
      <c r="D1273" s="9"/>
      <c r="E1273" s="24"/>
    </row>
    <row r="1274" spans="4:5">
      <c r="D1274" s="9"/>
      <c r="E1274" s="24"/>
    </row>
    <row r="1275" spans="4:5">
      <c r="D1275" s="9"/>
      <c r="E1275" s="24"/>
    </row>
  </sheetData>
  <mergeCells count="16">
    <mergeCell ref="F408:F416"/>
    <mergeCell ref="A413:A421"/>
    <mergeCell ref="F421:F425"/>
    <mergeCell ref="I1:K1"/>
    <mergeCell ref="A1:F1"/>
    <mergeCell ref="B6:F7"/>
    <mergeCell ref="A4:F4"/>
    <mergeCell ref="A3:F3"/>
    <mergeCell ref="A2:F2"/>
    <mergeCell ref="A6:A7"/>
    <mergeCell ref="D422:D426"/>
    <mergeCell ref="E422:E426"/>
    <mergeCell ref="A426:A430"/>
    <mergeCell ref="A195:A196"/>
    <mergeCell ref="D409:D417"/>
    <mergeCell ref="E409:E417"/>
  </mergeCells>
  <pageMargins left="0.25" right="0.25" top="0.75" bottom="0.75" header="0.3" footer="0.3"/>
  <pageSetup paperSize="9" scale="85" orientation="portrait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3"/>
  <sheetViews>
    <sheetView topLeftCell="A219" zoomScale="87" zoomScaleNormal="87" workbookViewId="0">
      <selection activeCell="E232" sqref="E232"/>
    </sheetView>
  </sheetViews>
  <sheetFormatPr defaultRowHeight="23.25"/>
  <cols>
    <col min="1" max="1" width="8.42578125" style="45" customWidth="1"/>
    <col min="2" max="2" width="13.5703125" style="79" customWidth="1"/>
    <col min="3" max="3" width="6.5703125" style="79" customWidth="1"/>
    <col min="4" max="4" width="23" style="129" customWidth="1"/>
    <col min="5" max="5" width="51.140625" style="125" customWidth="1"/>
    <col min="6" max="6" width="6.85546875" style="74" customWidth="1"/>
    <col min="7" max="7" width="17.85546875" style="74" customWidth="1"/>
    <col min="8" max="8" width="8.5703125" style="74" customWidth="1"/>
    <col min="9" max="9" width="7.42578125" style="74" customWidth="1"/>
    <col min="10" max="10" width="8.5703125" style="74" customWidth="1"/>
    <col min="11" max="11" width="9" style="74" customWidth="1"/>
    <col min="12" max="12" width="18" style="74" customWidth="1"/>
    <col min="13" max="13" width="14.85546875" style="74" customWidth="1"/>
    <col min="14" max="14" width="14.5703125" style="74" customWidth="1"/>
    <col min="15" max="15" width="18" style="74" customWidth="1"/>
    <col min="16" max="16" width="10.42578125" style="74" customWidth="1"/>
    <col min="17" max="16384" width="9.140625" style="74"/>
  </cols>
  <sheetData>
    <row r="1" spans="1:16" ht="27.75" customHeight="1">
      <c r="A1" s="236" t="s">
        <v>595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ht="22.5">
      <c r="A2" s="237" t="s">
        <v>604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1:16" ht="24.75">
      <c r="A3" s="238" t="s">
        <v>517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16" ht="22.5">
      <c r="A4" s="239" t="s">
        <v>605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</row>
    <row r="5" spans="1:16" ht="22.5">
      <c r="A5" s="225" t="s">
        <v>10</v>
      </c>
      <c r="B5" s="217" t="s">
        <v>0</v>
      </c>
      <c r="C5" s="226" t="s">
        <v>678</v>
      </c>
      <c r="D5" s="243" t="s">
        <v>1156</v>
      </c>
      <c r="E5" s="217" t="s">
        <v>1</v>
      </c>
      <c r="F5" s="217" t="s">
        <v>596</v>
      </c>
      <c r="G5" s="240" t="s">
        <v>679</v>
      </c>
      <c r="H5" s="241"/>
      <c r="I5" s="241"/>
      <c r="J5" s="241"/>
      <c r="K5" s="241"/>
      <c r="L5" s="241"/>
      <c r="M5" s="241"/>
      <c r="N5" s="242"/>
      <c r="O5" s="224" t="s">
        <v>740</v>
      </c>
      <c r="P5" s="217" t="s">
        <v>2</v>
      </c>
    </row>
    <row r="6" spans="1:16" ht="22.5">
      <c r="A6" s="225"/>
      <c r="B6" s="217"/>
      <c r="C6" s="226"/>
      <c r="D6" s="244"/>
      <c r="E6" s="217"/>
      <c r="F6" s="217"/>
      <c r="G6" s="239" t="s">
        <v>680</v>
      </c>
      <c r="H6" s="239"/>
      <c r="I6" s="239" t="s">
        <v>681</v>
      </c>
      <c r="J6" s="239"/>
      <c r="K6" s="239" t="s">
        <v>682</v>
      </c>
      <c r="L6" s="239"/>
      <c r="M6" s="240" t="s">
        <v>742</v>
      </c>
      <c r="N6" s="242"/>
      <c r="O6" s="224"/>
      <c r="P6" s="217"/>
    </row>
    <row r="7" spans="1:16" ht="25.5" customHeight="1">
      <c r="A7" s="225"/>
      <c r="B7" s="217"/>
      <c r="C7" s="226"/>
      <c r="D7" s="245"/>
      <c r="E7" s="217"/>
      <c r="F7" s="217"/>
      <c r="G7" s="105" t="s">
        <v>683</v>
      </c>
      <c r="H7" s="105" t="s">
        <v>684</v>
      </c>
      <c r="I7" s="105" t="s">
        <v>683</v>
      </c>
      <c r="J7" s="105" t="s">
        <v>684</v>
      </c>
      <c r="K7" s="105" t="s">
        <v>683</v>
      </c>
      <c r="L7" s="105" t="s">
        <v>684</v>
      </c>
      <c r="M7" s="155" t="s">
        <v>1076</v>
      </c>
      <c r="N7" s="116" t="s">
        <v>1077</v>
      </c>
      <c r="O7" s="224"/>
      <c r="P7" s="217"/>
    </row>
    <row r="8" spans="1:16" ht="25.5" customHeight="1">
      <c r="A8" s="157"/>
      <c r="B8" s="115"/>
      <c r="C8" s="153"/>
      <c r="D8" s="154"/>
      <c r="E8" s="118"/>
      <c r="F8" s="118"/>
      <c r="G8" s="118"/>
      <c r="H8" s="118"/>
      <c r="I8" s="118"/>
      <c r="J8" s="118"/>
      <c r="K8" s="118"/>
      <c r="L8" s="118"/>
      <c r="M8" s="116"/>
      <c r="N8" s="116"/>
      <c r="O8" s="119"/>
      <c r="P8" s="118"/>
    </row>
    <row r="9" spans="1:16" ht="19.5">
      <c r="A9" s="158">
        <v>1</v>
      </c>
      <c r="B9" s="246" t="s">
        <v>3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8"/>
    </row>
    <row r="10" spans="1:16" ht="58.5" customHeight="1">
      <c r="A10" s="112" t="s">
        <v>700</v>
      </c>
      <c r="B10" s="217" t="s">
        <v>4</v>
      </c>
      <c r="C10" s="165">
        <v>312118</v>
      </c>
      <c r="D10" s="163" t="s">
        <v>732</v>
      </c>
      <c r="E10" s="163" t="s">
        <v>831</v>
      </c>
      <c r="F10" s="36"/>
      <c r="G10" s="108">
        <v>45</v>
      </c>
      <c r="H10" s="36"/>
      <c r="I10" s="36"/>
      <c r="J10" s="36"/>
      <c r="K10" s="36"/>
      <c r="L10" s="36"/>
      <c r="M10" s="36"/>
      <c r="N10" s="36"/>
      <c r="O10" s="36"/>
      <c r="P10" s="109"/>
    </row>
    <row r="11" spans="1:16" ht="59.25" customHeight="1">
      <c r="A11" s="112" t="s">
        <v>701</v>
      </c>
      <c r="B11" s="217"/>
      <c r="C11" s="165">
        <v>312199</v>
      </c>
      <c r="D11" s="163" t="s">
        <v>733</v>
      </c>
      <c r="E11" s="163" t="s">
        <v>832</v>
      </c>
      <c r="F11" s="36"/>
      <c r="G11" s="108">
        <v>603</v>
      </c>
      <c r="H11" s="36"/>
      <c r="I11" s="36"/>
      <c r="J11" s="36"/>
      <c r="K11" s="36"/>
      <c r="L11" s="36"/>
      <c r="M11" s="36"/>
      <c r="N11" s="36"/>
      <c r="O11" s="36"/>
      <c r="P11" s="109"/>
    </row>
    <row r="12" spans="1:16" ht="63.75" customHeight="1">
      <c r="A12" s="112" t="s">
        <v>735</v>
      </c>
      <c r="B12" s="217"/>
      <c r="C12" s="165">
        <v>312114</v>
      </c>
      <c r="D12" s="163" t="s">
        <v>833</v>
      </c>
      <c r="E12" s="163" t="s">
        <v>834</v>
      </c>
      <c r="F12" s="36"/>
      <c r="G12" s="108">
        <v>200</v>
      </c>
      <c r="H12" s="36"/>
      <c r="I12" s="36"/>
      <c r="J12" s="36"/>
      <c r="K12" s="36"/>
      <c r="L12" s="36"/>
      <c r="M12" s="36"/>
      <c r="N12" s="36"/>
      <c r="O12" s="36"/>
      <c r="P12" s="109"/>
    </row>
    <row r="13" spans="1:16" ht="63" customHeight="1">
      <c r="A13" s="112" t="s">
        <v>736</v>
      </c>
      <c r="B13" s="217"/>
      <c r="C13" s="165">
        <v>312120</v>
      </c>
      <c r="D13" s="163" t="s">
        <v>734</v>
      </c>
      <c r="E13" s="163" t="s">
        <v>835</v>
      </c>
      <c r="F13" s="36"/>
      <c r="G13" s="108">
        <v>540</v>
      </c>
      <c r="H13" s="36"/>
      <c r="I13" s="36"/>
      <c r="J13" s="36"/>
      <c r="K13" s="108"/>
      <c r="L13" s="36"/>
      <c r="M13" s="36"/>
      <c r="N13" s="36"/>
      <c r="O13" s="36"/>
      <c r="P13" s="36"/>
    </row>
    <row r="14" spans="1:16" ht="19.5">
      <c r="A14" s="112" t="s">
        <v>744</v>
      </c>
      <c r="B14" s="217"/>
      <c r="C14" s="107"/>
      <c r="D14" s="123"/>
      <c r="E14" s="163" t="s">
        <v>743</v>
      </c>
      <c r="F14" s="36"/>
      <c r="G14" s="108"/>
      <c r="H14" s="36"/>
      <c r="I14" s="36"/>
      <c r="J14" s="36"/>
      <c r="L14" s="108">
        <v>1000</v>
      </c>
      <c r="M14" s="36"/>
      <c r="N14" s="36"/>
      <c r="O14" s="36"/>
      <c r="P14" s="36"/>
    </row>
    <row r="15" spans="1:16" s="103" customFormat="1" ht="24.75">
      <c r="A15" s="227" t="s">
        <v>739</v>
      </c>
      <c r="B15" s="228"/>
      <c r="C15" s="228"/>
      <c r="D15" s="228"/>
      <c r="E15" s="228"/>
      <c r="F15" s="229"/>
      <c r="G15" s="110">
        <f>SUM(G10:G14)</f>
        <v>1388</v>
      </c>
      <c r="H15" s="110">
        <f t="shared" ref="H15:M15" si="0">SUM(H10:H14)</f>
        <v>0</v>
      </c>
      <c r="I15" s="110">
        <f t="shared" si="0"/>
        <v>0</v>
      </c>
      <c r="J15" s="110">
        <f t="shared" si="0"/>
        <v>0</v>
      </c>
      <c r="K15" s="110">
        <f t="shared" si="0"/>
        <v>0</v>
      </c>
      <c r="L15" s="110">
        <f>SUM(L10:L14)</f>
        <v>1000</v>
      </c>
      <c r="M15" s="110">
        <f t="shared" si="0"/>
        <v>0</v>
      </c>
      <c r="N15" s="110"/>
      <c r="O15" s="110">
        <f>SUM(G15:N15)</f>
        <v>2388</v>
      </c>
      <c r="P15" s="106"/>
    </row>
    <row r="16" spans="1:16" ht="60" customHeight="1">
      <c r="A16" s="112" t="s">
        <v>702</v>
      </c>
      <c r="B16" s="217" t="s">
        <v>597</v>
      </c>
      <c r="C16" s="165">
        <v>312166</v>
      </c>
      <c r="D16" s="163" t="s">
        <v>737</v>
      </c>
      <c r="E16" s="163" t="s">
        <v>836</v>
      </c>
      <c r="F16" s="36"/>
      <c r="G16" s="108">
        <v>70</v>
      </c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19.5">
      <c r="A17" s="112" t="s">
        <v>703</v>
      </c>
      <c r="B17" s="217"/>
      <c r="C17" s="197">
        <v>312168</v>
      </c>
      <c r="D17" s="233" t="s">
        <v>738</v>
      </c>
      <c r="E17" s="163" t="s">
        <v>837</v>
      </c>
      <c r="F17" s="36"/>
      <c r="G17" s="108">
        <v>140</v>
      </c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19.5">
      <c r="A18" s="112" t="s">
        <v>749</v>
      </c>
      <c r="B18" s="217"/>
      <c r="C18" s="198"/>
      <c r="D18" s="234"/>
      <c r="E18" s="163" t="s">
        <v>838</v>
      </c>
      <c r="F18" s="36"/>
      <c r="G18" s="108">
        <v>210</v>
      </c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39">
      <c r="A19" s="112" t="s">
        <v>988</v>
      </c>
      <c r="B19" s="217"/>
      <c r="C19" s="199"/>
      <c r="D19" s="235"/>
      <c r="E19" s="163" t="s">
        <v>839</v>
      </c>
      <c r="F19" s="36"/>
      <c r="G19" s="108">
        <v>150</v>
      </c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21.75">
      <c r="A20" s="112" t="s">
        <v>989</v>
      </c>
      <c r="B20" s="217"/>
      <c r="C20" s="104"/>
      <c r="D20" s="122"/>
      <c r="E20" s="163" t="s">
        <v>751</v>
      </c>
      <c r="F20" s="36"/>
      <c r="G20" s="36"/>
      <c r="H20" s="36"/>
      <c r="I20" s="36"/>
      <c r="J20" s="36"/>
      <c r="K20" s="108"/>
      <c r="L20" s="108">
        <v>1000</v>
      </c>
      <c r="M20" s="36"/>
      <c r="N20" s="36"/>
      <c r="O20" s="36"/>
      <c r="P20" s="36"/>
    </row>
    <row r="21" spans="1:16" s="103" customFormat="1" ht="24.75">
      <c r="A21" s="227" t="s">
        <v>739</v>
      </c>
      <c r="B21" s="228"/>
      <c r="C21" s="228"/>
      <c r="D21" s="228"/>
      <c r="E21" s="228"/>
      <c r="F21" s="229"/>
      <c r="G21" s="110">
        <f>SUM(G16:G20)</f>
        <v>570</v>
      </c>
      <c r="H21" s="110">
        <f t="shared" ref="H21:L21" si="1">SUM(H16:H20)</f>
        <v>0</v>
      </c>
      <c r="I21" s="110">
        <f t="shared" si="1"/>
        <v>0</v>
      </c>
      <c r="J21" s="110">
        <f t="shared" si="1"/>
        <v>0</v>
      </c>
      <c r="K21" s="110">
        <f t="shared" si="1"/>
        <v>0</v>
      </c>
      <c r="L21" s="110">
        <f t="shared" si="1"/>
        <v>1000</v>
      </c>
      <c r="M21" s="110"/>
      <c r="N21" s="110"/>
      <c r="O21" s="110">
        <f>SUM(G21:N21)</f>
        <v>1570</v>
      </c>
      <c r="P21" s="106"/>
    </row>
    <row r="22" spans="1:16" ht="21.75">
      <c r="A22" s="112" t="s">
        <v>704</v>
      </c>
      <c r="B22" s="217" t="s">
        <v>598</v>
      </c>
      <c r="C22" s="104"/>
      <c r="D22" s="122"/>
      <c r="E22" s="163" t="s">
        <v>752</v>
      </c>
      <c r="F22" s="36"/>
      <c r="G22" s="108"/>
      <c r="H22" s="36"/>
      <c r="I22" s="36"/>
      <c r="J22" s="36"/>
      <c r="L22" s="108">
        <v>1000</v>
      </c>
      <c r="M22" s="36"/>
      <c r="N22" s="36"/>
      <c r="O22" s="108"/>
      <c r="P22" s="36"/>
    </row>
    <row r="23" spans="1:16" ht="21.75">
      <c r="A23" s="112" t="s">
        <v>705</v>
      </c>
      <c r="B23" s="217"/>
      <c r="C23" s="104"/>
      <c r="D23" s="122"/>
      <c r="E23" s="163" t="s">
        <v>753</v>
      </c>
      <c r="F23" s="36"/>
      <c r="G23" s="108"/>
      <c r="H23" s="36"/>
      <c r="I23" s="36"/>
      <c r="J23" s="36"/>
      <c r="L23" s="108">
        <v>1000</v>
      </c>
      <c r="M23" s="36"/>
      <c r="N23" s="36"/>
      <c r="O23" s="108"/>
      <c r="P23" s="36"/>
    </row>
    <row r="24" spans="1:16" ht="21.75">
      <c r="A24" s="112" t="s">
        <v>706</v>
      </c>
      <c r="B24" s="217"/>
      <c r="C24" s="104"/>
      <c r="D24" s="122"/>
      <c r="E24" s="163" t="s">
        <v>754</v>
      </c>
      <c r="F24" s="36"/>
      <c r="G24" s="108"/>
      <c r="H24" s="36"/>
      <c r="I24" s="36"/>
      <c r="J24" s="36"/>
      <c r="L24" s="108">
        <v>1000</v>
      </c>
      <c r="M24" s="36"/>
      <c r="N24" s="36"/>
      <c r="O24" s="108"/>
      <c r="P24" s="36"/>
    </row>
    <row r="25" spans="1:16" ht="21.75">
      <c r="A25" s="112" t="s">
        <v>707</v>
      </c>
      <c r="B25" s="217"/>
      <c r="C25" s="104"/>
      <c r="D25" s="122"/>
      <c r="E25" s="163" t="s">
        <v>755</v>
      </c>
      <c r="F25" s="36"/>
      <c r="G25" s="108"/>
      <c r="H25" s="36"/>
      <c r="I25" s="36"/>
      <c r="J25" s="36"/>
      <c r="K25" s="47"/>
      <c r="L25" s="108">
        <v>2500</v>
      </c>
      <c r="M25" s="36"/>
      <c r="N25" s="36"/>
      <c r="O25" s="108"/>
      <c r="P25" s="36"/>
    </row>
    <row r="26" spans="1:16" ht="21.75">
      <c r="A26" s="112" t="s">
        <v>708</v>
      </c>
      <c r="B26" s="217"/>
      <c r="C26" s="104"/>
      <c r="D26" s="122"/>
      <c r="E26" s="163" t="s">
        <v>756</v>
      </c>
      <c r="F26" s="36"/>
      <c r="G26" s="108"/>
      <c r="H26" s="36"/>
      <c r="I26" s="36"/>
      <c r="J26" s="36"/>
      <c r="K26" s="108"/>
      <c r="L26" s="108">
        <v>3000</v>
      </c>
      <c r="M26" s="36"/>
      <c r="N26" s="36"/>
      <c r="O26" s="108"/>
      <c r="P26" s="36"/>
    </row>
    <row r="27" spans="1:16" ht="21.75">
      <c r="A27" s="112" t="s">
        <v>709</v>
      </c>
      <c r="B27" s="217"/>
      <c r="C27" s="104"/>
      <c r="D27" s="122"/>
      <c r="E27" s="163" t="s">
        <v>757</v>
      </c>
      <c r="F27" s="36"/>
      <c r="G27" s="108"/>
      <c r="H27" s="36"/>
      <c r="I27" s="36"/>
      <c r="J27" s="36"/>
      <c r="K27" s="108"/>
      <c r="L27" s="108">
        <v>1000</v>
      </c>
      <c r="M27" s="36"/>
      <c r="N27" s="36"/>
      <c r="O27" s="108"/>
      <c r="P27" s="36"/>
    </row>
    <row r="28" spans="1:16" s="103" customFormat="1" ht="24.75">
      <c r="A28" s="227" t="s">
        <v>739</v>
      </c>
      <c r="B28" s="228"/>
      <c r="C28" s="228"/>
      <c r="D28" s="228"/>
      <c r="E28" s="228"/>
      <c r="F28" s="229"/>
      <c r="G28" s="110">
        <f>SUM(G22:G27)</f>
        <v>0</v>
      </c>
      <c r="H28" s="110">
        <f t="shared" ref="H28:K28" si="2">SUM(H22:H27)</f>
        <v>0</v>
      </c>
      <c r="I28" s="110">
        <f t="shared" si="2"/>
        <v>0</v>
      </c>
      <c r="J28" s="110">
        <f t="shared" si="2"/>
        <v>0</v>
      </c>
      <c r="K28" s="110">
        <f t="shared" si="2"/>
        <v>0</v>
      </c>
      <c r="L28" s="110">
        <f>SUM(L22:L27)</f>
        <v>9500</v>
      </c>
      <c r="M28" s="110"/>
      <c r="N28" s="110"/>
      <c r="O28" s="110">
        <f>SUM(G28:N28)</f>
        <v>9500</v>
      </c>
      <c r="P28" s="110"/>
    </row>
    <row r="29" spans="1:16" ht="21.75">
      <c r="A29" s="112" t="s">
        <v>710</v>
      </c>
      <c r="B29" s="217" t="s">
        <v>15</v>
      </c>
      <c r="C29" s="104"/>
      <c r="D29" s="122"/>
      <c r="E29" s="163" t="s">
        <v>758</v>
      </c>
      <c r="F29" s="36"/>
      <c r="G29" s="36"/>
      <c r="H29" s="36"/>
      <c r="I29" s="36"/>
      <c r="J29" s="36"/>
      <c r="K29" s="47"/>
      <c r="L29" s="108">
        <v>5000</v>
      </c>
      <c r="M29" s="36"/>
      <c r="N29" s="36"/>
      <c r="O29" s="108"/>
      <c r="P29" s="36"/>
    </row>
    <row r="30" spans="1:16" ht="21.75">
      <c r="A30" s="112" t="s">
        <v>711</v>
      </c>
      <c r="B30" s="217"/>
      <c r="C30" s="104"/>
      <c r="D30" s="122"/>
      <c r="E30" s="163" t="s">
        <v>759</v>
      </c>
      <c r="F30" s="36"/>
      <c r="G30" s="36"/>
      <c r="H30" s="36"/>
      <c r="I30" s="36"/>
      <c r="J30" s="36"/>
      <c r="L30" s="108">
        <v>1000</v>
      </c>
      <c r="M30" s="36"/>
      <c r="N30" s="36"/>
      <c r="O30" s="108"/>
      <c r="P30" s="36"/>
    </row>
    <row r="31" spans="1:16" ht="61.5" customHeight="1">
      <c r="A31" s="112" t="s">
        <v>712</v>
      </c>
      <c r="B31" s="217"/>
      <c r="C31" s="165">
        <v>329808</v>
      </c>
      <c r="D31" s="163" t="s">
        <v>851</v>
      </c>
      <c r="E31" s="163" t="s">
        <v>761</v>
      </c>
      <c r="F31" s="36"/>
      <c r="G31" s="108">
        <v>300</v>
      </c>
      <c r="H31" s="36"/>
      <c r="I31" s="36"/>
      <c r="J31" s="36"/>
      <c r="K31" s="36"/>
      <c r="L31" s="36"/>
      <c r="M31" s="36"/>
      <c r="N31" s="36"/>
      <c r="O31" s="108"/>
      <c r="P31" s="36"/>
    </row>
    <row r="32" spans="1:16" s="103" customFormat="1" ht="24.75">
      <c r="A32" s="227" t="s">
        <v>739</v>
      </c>
      <c r="B32" s="228"/>
      <c r="C32" s="228"/>
      <c r="D32" s="228"/>
      <c r="E32" s="228"/>
      <c r="F32" s="229"/>
      <c r="G32" s="110">
        <f t="shared" ref="G32:L32" si="3">SUM(G29:G31)</f>
        <v>300</v>
      </c>
      <c r="H32" s="110">
        <f t="shared" si="3"/>
        <v>0</v>
      </c>
      <c r="I32" s="110">
        <f t="shared" si="3"/>
        <v>0</v>
      </c>
      <c r="J32" s="110">
        <f t="shared" si="3"/>
        <v>0</v>
      </c>
      <c r="K32" s="110">
        <f t="shared" si="3"/>
        <v>0</v>
      </c>
      <c r="L32" s="110">
        <f t="shared" si="3"/>
        <v>6000</v>
      </c>
      <c r="M32" s="110"/>
      <c r="N32" s="110"/>
      <c r="O32" s="110">
        <f>SUM(G32:N32)</f>
        <v>6300</v>
      </c>
      <c r="P32" s="106"/>
    </row>
    <row r="33" spans="1:16">
      <c r="A33" s="112" t="s">
        <v>894</v>
      </c>
      <c r="B33" s="105" t="s">
        <v>19</v>
      </c>
      <c r="C33" s="105"/>
      <c r="D33" s="124"/>
      <c r="E33" s="163" t="s">
        <v>762</v>
      </c>
      <c r="F33" s="36"/>
      <c r="G33" s="36"/>
      <c r="H33" s="36"/>
      <c r="I33" s="36"/>
      <c r="J33" s="36"/>
      <c r="L33" s="108">
        <v>500</v>
      </c>
      <c r="M33" s="36"/>
      <c r="N33" s="36"/>
      <c r="O33" s="108"/>
      <c r="P33" s="36"/>
    </row>
    <row r="34" spans="1:16" s="103" customFormat="1" ht="24.75">
      <c r="A34" s="227" t="s">
        <v>739</v>
      </c>
      <c r="B34" s="228"/>
      <c r="C34" s="228"/>
      <c r="D34" s="228"/>
      <c r="E34" s="228"/>
      <c r="F34" s="229"/>
      <c r="G34" s="110">
        <f>SUM(G33)</f>
        <v>0</v>
      </c>
      <c r="H34" s="110">
        <f t="shared" ref="H34:J34" si="4">SUM(H33)</f>
        <v>0</v>
      </c>
      <c r="I34" s="110">
        <f t="shared" si="4"/>
        <v>0</v>
      </c>
      <c r="J34" s="110">
        <f t="shared" si="4"/>
        <v>0</v>
      </c>
      <c r="K34" s="110">
        <f>SUM(K33)</f>
        <v>0</v>
      </c>
      <c r="L34" s="110">
        <f>SUM(L33)</f>
        <v>500</v>
      </c>
      <c r="M34" s="110">
        <f t="shared" ref="M34" si="5">SUM(O33)</f>
        <v>0</v>
      </c>
      <c r="N34" s="110"/>
      <c r="O34" s="110">
        <f>SUM(G34:N34)</f>
        <v>500</v>
      </c>
      <c r="P34" s="106"/>
    </row>
    <row r="35" spans="1:16" ht="19.5">
      <c r="A35" s="159">
        <v>2</v>
      </c>
      <c r="B35" s="246" t="s">
        <v>599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8"/>
      <c r="P35" s="106"/>
    </row>
    <row r="36" spans="1:16" ht="19.5">
      <c r="A36" s="112" t="s">
        <v>895</v>
      </c>
      <c r="B36" s="217" t="s">
        <v>22</v>
      </c>
      <c r="C36" s="197">
        <v>350016</v>
      </c>
      <c r="D36" s="211" t="s">
        <v>763</v>
      </c>
      <c r="E36" s="163" t="s">
        <v>1072</v>
      </c>
      <c r="F36" s="36"/>
      <c r="G36" s="163">
        <v>200</v>
      </c>
      <c r="H36" s="36"/>
      <c r="I36" s="36"/>
      <c r="J36" s="36"/>
      <c r="K36" s="36"/>
      <c r="L36" s="36"/>
      <c r="M36" s="108"/>
      <c r="N36" s="108"/>
      <c r="O36" s="108"/>
      <c r="P36" s="36"/>
    </row>
    <row r="37" spans="1:16" ht="58.5">
      <c r="A37" s="112" t="s">
        <v>896</v>
      </c>
      <c r="B37" s="217"/>
      <c r="C37" s="199"/>
      <c r="D37" s="213"/>
      <c r="E37" s="163" t="s">
        <v>1073</v>
      </c>
      <c r="F37" s="36"/>
      <c r="G37" s="163">
        <v>92539</v>
      </c>
      <c r="H37" s="36"/>
      <c r="I37" s="36"/>
      <c r="J37" s="36"/>
      <c r="K37" s="36"/>
      <c r="L37" s="36"/>
      <c r="M37" s="108"/>
      <c r="N37" s="108"/>
      <c r="O37" s="108"/>
      <c r="P37" s="36"/>
    </row>
    <row r="38" spans="1:16" ht="39">
      <c r="A38" s="112" t="s">
        <v>904</v>
      </c>
      <c r="B38" s="217"/>
      <c r="C38" s="197">
        <v>350806</v>
      </c>
      <c r="D38" s="230" t="s">
        <v>1074</v>
      </c>
      <c r="E38" s="163" t="s">
        <v>1075</v>
      </c>
      <c r="F38" s="36"/>
      <c r="G38" s="163">
        <v>1246</v>
      </c>
      <c r="H38" s="36"/>
      <c r="I38" s="36"/>
      <c r="J38" s="36"/>
      <c r="K38" s="36"/>
      <c r="L38" s="36"/>
      <c r="M38" s="152">
        <v>241</v>
      </c>
      <c r="N38" s="152">
        <v>246</v>
      </c>
      <c r="O38" s="108"/>
      <c r="P38" s="36"/>
    </row>
    <row r="39" spans="1:16" ht="39">
      <c r="A39" s="112" t="s">
        <v>905</v>
      </c>
      <c r="B39" s="217"/>
      <c r="C39" s="198"/>
      <c r="D39" s="231"/>
      <c r="E39" s="163" t="s">
        <v>1078</v>
      </c>
      <c r="F39" s="36"/>
      <c r="G39" s="163">
        <v>1336</v>
      </c>
      <c r="H39" s="36"/>
      <c r="I39" s="36"/>
      <c r="J39" s="36"/>
      <c r="K39" s="36"/>
      <c r="L39" s="36"/>
      <c r="M39" s="152">
        <v>258</v>
      </c>
      <c r="N39" s="152">
        <v>264</v>
      </c>
      <c r="O39" s="108"/>
      <c r="P39" s="36"/>
    </row>
    <row r="40" spans="1:16" ht="39">
      <c r="A40" s="112" t="s">
        <v>906</v>
      </c>
      <c r="B40" s="217"/>
      <c r="C40" s="198"/>
      <c r="D40" s="231"/>
      <c r="E40" s="163" t="s">
        <v>1079</v>
      </c>
      <c r="F40" s="36"/>
      <c r="G40" s="152">
        <v>673</v>
      </c>
      <c r="H40" s="36"/>
      <c r="I40" s="36"/>
      <c r="J40" s="36"/>
      <c r="K40" s="36"/>
      <c r="L40" s="36"/>
      <c r="M40" s="152">
        <v>130</v>
      </c>
      <c r="N40" s="152">
        <v>133</v>
      </c>
      <c r="O40" s="108"/>
      <c r="P40" s="36"/>
    </row>
    <row r="41" spans="1:16" ht="58.5">
      <c r="A41" s="112" t="s">
        <v>907</v>
      </c>
      <c r="B41" s="217"/>
      <c r="C41" s="198"/>
      <c r="D41" s="231"/>
      <c r="E41" s="163" t="s">
        <v>1080</v>
      </c>
      <c r="F41" s="36"/>
      <c r="G41" s="152">
        <v>963</v>
      </c>
      <c r="H41" s="36"/>
      <c r="I41" s="36"/>
      <c r="J41" s="36"/>
      <c r="K41" s="36"/>
      <c r="L41" s="36"/>
      <c r="M41" s="152">
        <v>186</v>
      </c>
      <c r="N41" s="152">
        <v>191</v>
      </c>
      <c r="O41" s="108"/>
      <c r="P41" s="36"/>
    </row>
    <row r="42" spans="1:16" ht="58.5">
      <c r="A42" s="112" t="s">
        <v>908</v>
      </c>
      <c r="B42" s="217"/>
      <c r="C42" s="198"/>
      <c r="D42" s="231"/>
      <c r="E42" s="163" t="s">
        <v>1081</v>
      </c>
      <c r="F42" s="36"/>
      <c r="G42" s="152">
        <v>108</v>
      </c>
      <c r="H42" s="36"/>
      <c r="I42" s="36"/>
      <c r="J42" s="36"/>
      <c r="K42" s="36"/>
      <c r="L42" s="36"/>
      <c r="M42" s="152">
        <v>21</v>
      </c>
      <c r="N42" s="152">
        <v>21</v>
      </c>
      <c r="O42" s="108"/>
      <c r="P42" s="36"/>
    </row>
    <row r="43" spans="1:16" ht="39">
      <c r="A43" s="112" t="s">
        <v>909</v>
      </c>
      <c r="B43" s="217"/>
      <c r="C43" s="198"/>
      <c r="D43" s="231"/>
      <c r="E43" s="163" t="s">
        <v>1082</v>
      </c>
      <c r="F43" s="36"/>
      <c r="G43" s="152">
        <v>797</v>
      </c>
      <c r="H43" s="36"/>
      <c r="I43" s="36"/>
      <c r="J43" s="36"/>
      <c r="K43" s="36"/>
      <c r="L43" s="36"/>
      <c r="M43" s="152">
        <v>154</v>
      </c>
      <c r="N43" s="152">
        <v>158</v>
      </c>
      <c r="O43" s="108"/>
      <c r="P43" s="36"/>
    </row>
    <row r="44" spans="1:16" ht="24.75">
      <c r="A44" s="112" t="s">
        <v>910</v>
      </c>
      <c r="B44" s="217"/>
      <c r="C44" s="198"/>
      <c r="D44" s="231"/>
      <c r="E44" s="163" t="s">
        <v>1083</v>
      </c>
      <c r="F44" s="36"/>
      <c r="G44" s="152">
        <v>790</v>
      </c>
      <c r="H44" s="36"/>
      <c r="I44" s="36"/>
      <c r="J44" s="36"/>
      <c r="K44" s="36"/>
      <c r="L44" s="36"/>
      <c r="M44" s="152">
        <v>152</v>
      </c>
      <c r="N44" s="152">
        <v>156</v>
      </c>
      <c r="O44" s="108"/>
      <c r="P44" s="36"/>
    </row>
    <row r="45" spans="1:16" ht="24.75">
      <c r="A45" s="112" t="s">
        <v>1097</v>
      </c>
      <c r="B45" s="217"/>
      <c r="C45" s="198"/>
      <c r="D45" s="231"/>
      <c r="E45" s="163" t="s">
        <v>1084</v>
      </c>
      <c r="F45" s="36"/>
      <c r="G45" s="152">
        <v>287</v>
      </c>
      <c r="H45" s="36"/>
      <c r="I45" s="36"/>
      <c r="J45" s="36"/>
      <c r="K45" s="36"/>
      <c r="L45" s="36"/>
      <c r="M45" s="152">
        <v>56</v>
      </c>
      <c r="N45" s="152">
        <v>57</v>
      </c>
      <c r="O45" s="108"/>
      <c r="P45" s="36"/>
    </row>
    <row r="46" spans="1:16" ht="39">
      <c r="A46" s="112" t="s">
        <v>1098</v>
      </c>
      <c r="B46" s="217"/>
      <c r="C46" s="198"/>
      <c r="D46" s="231"/>
      <c r="E46" s="163" t="s">
        <v>1085</v>
      </c>
      <c r="F46" s="36"/>
      <c r="G46" s="152">
        <v>903</v>
      </c>
      <c r="H46" s="36"/>
      <c r="I46" s="36"/>
      <c r="J46" s="36"/>
      <c r="K46" s="36"/>
      <c r="L46" s="36"/>
      <c r="M46" s="152">
        <v>174</v>
      </c>
      <c r="N46" s="152">
        <v>179</v>
      </c>
      <c r="O46" s="108"/>
      <c r="P46" s="36"/>
    </row>
    <row r="47" spans="1:16" ht="24.75">
      <c r="A47" s="112" t="s">
        <v>1099</v>
      </c>
      <c r="B47" s="217"/>
      <c r="C47" s="198"/>
      <c r="D47" s="231"/>
      <c r="E47" s="163" t="s">
        <v>1086</v>
      </c>
      <c r="F47" s="36"/>
      <c r="G47" s="152">
        <v>1294</v>
      </c>
      <c r="H47" s="36"/>
      <c r="I47" s="36"/>
      <c r="J47" s="36"/>
      <c r="K47" s="36"/>
      <c r="L47" s="36"/>
      <c r="M47" s="152">
        <v>250</v>
      </c>
      <c r="N47" s="152">
        <v>256</v>
      </c>
      <c r="O47" s="108"/>
      <c r="P47" s="36"/>
    </row>
    <row r="48" spans="1:16" ht="24.75">
      <c r="A48" s="112" t="s">
        <v>1100</v>
      </c>
      <c r="B48" s="217"/>
      <c r="C48" s="198"/>
      <c r="D48" s="231"/>
      <c r="E48" s="163" t="s">
        <v>1087</v>
      </c>
      <c r="F48" s="36"/>
      <c r="G48" s="152">
        <v>58</v>
      </c>
      <c r="H48" s="36"/>
      <c r="I48" s="36"/>
      <c r="J48" s="36"/>
      <c r="K48" s="36"/>
      <c r="L48" s="36"/>
      <c r="M48" s="152">
        <v>11</v>
      </c>
      <c r="N48" s="152">
        <v>11</v>
      </c>
      <c r="O48" s="108"/>
      <c r="P48" s="36"/>
    </row>
    <row r="49" spans="1:16" ht="39">
      <c r="A49" s="112" t="s">
        <v>1101</v>
      </c>
      <c r="B49" s="217"/>
      <c r="C49" s="198"/>
      <c r="D49" s="231"/>
      <c r="E49" s="163" t="s">
        <v>1088</v>
      </c>
      <c r="F49" s="36"/>
      <c r="G49" s="152">
        <v>215</v>
      </c>
      <c r="H49" s="36"/>
      <c r="I49" s="36"/>
      <c r="J49" s="36"/>
      <c r="K49" s="36"/>
      <c r="L49" s="36"/>
      <c r="M49" s="152">
        <v>42</v>
      </c>
      <c r="N49" s="152">
        <v>43</v>
      </c>
      <c r="O49" s="108"/>
      <c r="P49" s="36"/>
    </row>
    <row r="50" spans="1:16" ht="39">
      <c r="A50" s="112" t="s">
        <v>1102</v>
      </c>
      <c r="B50" s="217"/>
      <c r="C50" s="198"/>
      <c r="D50" s="231"/>
      <c r="E50" s="163" t="s">
        <v>1089</v>
      </c>
      <c r="F50" s="36"/>
      <c r="G50" s="152">
        <v>8</v>
      </c>
      <c r="H50" s="36"/>
      <c r="I50" s="36"/>
      <c r="J50" s="36"/>
      <c r="K50" s="36"/>
      <c r="L50" s="36"/>
      <c r="M50" s="152">
        <v>1</v>
      </c>
      <c r="N50" s="152">
        <v>1</v>
      </c>
      <c r="O50" s="108"/>
      <c r="P50" s="36"/>
    </row>
    <row r="51" spans="1:16" ht="39">
      <c r="A51" s="112" t="s">
        <v>1103</v>
      </c>
      <c r="B51" s="217"/>
      <c r="C51" s="198"/>
      <c r="D51" s="231"/>
      <c r="E51" s="163" t="s">
        <v>1090</v>
      </c>
      <c r="F51" s="36"/>
      <c r="G51" s="152">
        <v>468</v>
      </c>
      <c r="H51" s="36"/>
      <c r="I51" s="36"/>
      <c r="J51" s="36"/>
      <c r="K51" s="36"/>
      <c r="L51" s="36"/>
      <c r="M51" s="152">
        <v>90</v>
      </c>
      <c r="N51" s="152">
        <v>92</v>
      </c>
      <c r="O51" s="108"/>
      <c r="P51" s="36"/>
    </row>
    <row r="52" spans="1:16" ht="39">
      <c r="A52" s="112" t="s">
        <v>1104</v>
      </c>
      <c r="B52" s="217"/>
      <c r="C52" s="198"/>
      <c r="D52" s="231"/>
      <c r="E52" s="163" t="s">
        <v>1091</v>
      </c>
      <c r="F52" s="36"/>
      <c r="G52" s="152">
        <v>468</v>
      </c>
      <c r="H52" s="36"/>
      <c r="I52" s="36"/>
      <c r="J52" s="36"/>
      <c r="K52" s="36"/>
      <c r="L52" s="36"/>
      <c r="M52" s="152">
        <v>90</v>
      </c>
      <c r="N52" s="152">
        <v>92</v>
      </c>
      <c r="O52" s="108"/>
      <c r="P52" s="36"/>
    </row>
    <row r="53" spans="1:16" ht="24.75">
      <c r="A53" s="112" t="s">
        <v>1105</v>
      </c>
      <c r="B53" s="217"/>
      <c r="C53" s="198"/>
      <c r="D53" s="231"/>
      <c r="E53" s="163" t="s">
        <v>1092</v>
      </c>
      <c r="F53" s="36"/>
      <c r="G53" s="152">
        <v>468</v>
      </c>
      <c r="H53" s="36"/>
      <c r="I53" s="36"/>
      <c r="J53" s="36"/>
      <c r="K53" s="36"/>
      <c r="L53" s="36"/>
      <c r="M53" s="152">
        <v>90</v>
      </c>
      <c r="N53" s="152">
        <v>92</v>
      </c>
      <c r="O53" s="108"/>
      <c r="P53" s="36"/>
    </row>
    <row r="54" spans="1:16" ht="39">
      <c r="A54" s="112" t="s">
        <v>1106</v>
      </c>
      <c r="B54" s="217"/>
      <c r="C54" s="198"/>
      <c r="D54" s="231"/>
      <c r="E54" s="163" t="s">
        <v>1093</v>
      </c>
      <c r="F54" s="36"/>
      <c r="G54" s="152">
        <v>36</v>
      </c>
      <c r="H54" s="36"/>
      <c r="I54" s="36"/>
      <c r="J54" s="36"/>
      <c r="K54" s="36"/>
      <c r="L54" s="36"/>
      <c r="M54" s="152">
        <v>7</v>
      </c>
      <c r="N54" s="152">
        <v>7</v>
      </c>
      <c r="O54" s="108"/>
      <c r="P54" s="36"/>
    </row>
    <row r="55" spans="1:16" ht="24.75">
      <c r="A55" s="112" t="s">
        <v>1107</v>
      </c>
      <c r="B55" s="217"/>
      <c r="C55" s="198"/>
      <c r="D55" s="231"/>
      <c r="E55" s="163" t="s">
        <v>1094</v>
      </c>
      <c r="F55" s="36"/>
      <c r="G55" s="152">
        <v>503</v>
      </c>
      <c r="H55" s="36"/>
      <c r="I55" s="36"/>
      <c r="J55" s="36"/>
      <c r="K55" s="36"/>
      <c r="L55" s="36"/>
      <c r="M55" s="152">
        <v>97</v>
      </c>
      <c r="N55" s="152">
        <v>100</v>
      </c>
      <c r="O55" s="108"/>
      <c r="P55" s="36"/>
    </row>
    <row r="56" spans="1:16" ht="24.75">
      <c r="A56" s="112" t="s">
        <v>1108</v>
      </c>
      <c r="B56" s="217"/>
      <c r="C56" s="199"/>
      <c r="D56" s="232"/>
      <c r="E56" s="163" t="s">
        <v>1095</v>
      </c>
      <c r="F56" s="36"/>
      <c r="G56" s="152">
        <v>431</v>
      </c>
      <c r="H56" s="36"/>
      <c r="I56" s="36"/>
      <c r="J56" s="36"/>
      <c r="K56" s="36"/>
      <c r="L56" s="36"/>
      <c r="M56" s="152">
        <v>83</v>
      </c>
      <c r="N56" s="152">
        <v>85</v>
      </c>
      <c r="O56" s="108"/>
      <c r="P56" s="36"/>
    </row>
    <row r="57" spans="1:16" ht="19.5">
      <c r="A57" s="112" t="s">
        <v>1109</v>
      </c>
      <c r="B57" s="217"/>
      <c r="C57" s="107"/>
      <c r="D57" s="123"/>
      <c r="E57" s="163" t="s">
        <v>764</v>
      </c>
      <c r="F57" s="36"/>
      <c r="G57" s="36"/>
      <c r="H57" s="36"/>
      <c r="I57" s="36"/>
      <c r="J57" s="36"/>
      <c r="L57" s="108">
        <v>1000</v>
      </c>
      <c r="M57" s="36"/>
      <c r="N57" s="36"/>
      <c r="O57" s="108"/>
      <c r="P57" s="36"/>
    </row>
    <row r="58" spans="1:16" ht="19.5">
      <c r="A58" s="112" t="s">
        <v>1110</v>
      </c>
      <c r="B58" s="217"/>
      <c r="C58" s="107"/>
      <c r="D58" s="123"/>
      <c r="E58" s="163" t="s">
        <v>765</v>
      </c>
      <c r="F58" s="36"/>
      <c r="G58" s="36"/>
      <c r="H58" s="36"/>
      <c r="I58" s="36"/>
      <c r="J58" s="36"/>
      <c r="K58" s="47"/>
      <c r="L58" s="108">
        <v>5000</v>
      </c>
      <c r="M58" s="36"/>
      <c r="N58" s="36"/>
      <c r="O58" s="108"/>
      <c r="P58" s="36"/>
    </row>
    <row r="59" spans="1:16" ht="19.5">
      <c r="A59" s="112" t="s">
        <v>1111</v>
      </c>
      <c r="B59" s="217"/>
      <c r="C59" s="107"/>
      <c r="D59" s="123"/>
      <c r="E59" s="163" t="s">
        <v>766</v>
      </c>
      <c r="F59" s="36"/>
      <c r="G59" s="36"/>
      <c r="H59" s="36"/>
      <c r="I59" s="36"/>
      <c r="J59" s="36"/>
      <c r="L59" s="108">
        <v>1500</v>
      </c>
      <c r="M59" s="36"/>
      <c r="N59" s="36"/>
      <c r="O59" s="108"/>
      <c r="P59" s="36"/>
    </row>
    <row r="60" spans="1:16" ht="19.5">
      <c r="A60" s="112" t="s">
        <v>1112</v>
      </c>
      <c r="B60" s="217"/>
      <c r="C60" s="107"/>
      <c r="D60" s="123"/>
      <c r="E60" s="163" t="s">
        <v>767</v>
      </c>
      <c r="F60" s="36"/>
      <c r="G60" s="36"/>
      <c r="H60" s="36"/>
      <c r="I60" s="36"/>
      <c r="J60" s="36"/>
      <c r="L60" s="108">
        <v>1500</v>
      </c>
      <c r="M60" s="36"/>
      <c r="N60" s="36"/>
      <c r="O60" s="108"/>
      <c r="P60" s="36"/>
    </row>
    <row r="61" spans="1:16" ht="19.5">
      <c r="A61" s="112" t="s">
        <v>1113</v>
      </c>
      <c r="B61" s="217"/>
      <c r="C61" s="107"/>
      <c r="D61" s="123"/>
      <c r="E61" s="163" t="s">
        <v>768</v>
      </c>
      <c r="F61" s="36"/>
      <c r="G61" s="36"/>
      <c r="H61" s="36"/>
      <c r="I61" s="36"/>
      <c r="J61" s="36"/>
      <c r="L61" s="108">
        <v>500</v>
      </c>
      <c r="M61" s="36"/>
      <c r="N61" s="36"/>
      <c r="O61" s="108"/>
      <c r="P61" s="36"/>
    </row>
    <row r="62" spans="1:16" ht="19.5">
      <c r="A62" s="112" t="s">
        <v>1114</v>
      </c>
      <c r="B62" s="217"/>
      <c r="C62" s="107"/>
      <c r="D62" s="123"/>
      <c r="E62" s="163" t="s">
        <v>769</v>
      </c>
      <c r="F62" s="36"/>
      <c r="G62" s="36"/>
      <c r="H62" s="36"/>
      <c r="I62" s="36"/>
      <c r="J62" s="36"/>
      <c r="K62" s="47"/>
      <c r="L62" s="108">
        <v>1000</v>
      </c>
      <c r="M62" s="36"/>
      <c r="N62" s="36"/>
      <c r="O62" s="108"/>
      <c r="P62" s="36"/>
    </row>
    <row r="63" spans="1:16" ht="19.5">
      <c r="A63" s="112" t="s">
        <v>1115</v>
      </c>
      <c r="B63" s="217"/>
      <c r="C63" s="107"/>
      <c r="D63" s="123"/>
      <c r="E63" s="163" t="s">
        <v>770</v>
      </c>
      <c r="F63" s="36"/>
      <c r="G63" s="36"/>
      <c r="H63" s="36"/>
      <c r="I63" s="36"/>
      <c r="J63" s="36"/>
      <c r="L63" s="108">
        <v>1000</v>
      </c>
      <c r="M63" s="36"/>
      <c r="N63" s="36"/>
      <c r="O63" s="108"/>
      <c r="P63" s="36"/>
    </row>
    <row r="64" spans="1:16" s="103" customFormat="1" ht="24.75">
      <c r="A64" s="227" t="s">
        <v>739</v>
      </c>
      <c r="B64" s="228"/>
      <c r="C64" s="228"/>
      <c r="D64" s="228"/>
      <c r="E64" s="228"/>
      <c r="F64" s="229"/>
      <c r="G64" s="110">
        <f t="shared" ref="G64:N64" si="6">SUM(G36:G63)</f>
        <v>103791</v>
      </c>
      <c r="H64" s="110">
        <f t="shared" si="6"/>
        <v>0</v>
      </c>
      <c r="I64" s="110">
        <f t="shared" si="6"/>
        <v>0</v>
      </c>
      <c r="J64" s="110">
        <f t="shared" si="6"/>
        <v>0</v>
      </c>
      <c r="K64" s="110">
        <f t="shared" si="6"/>
        <v>0</v>
      </c>
      <c r="L64" s="110">
        <f t="shared" si="6"/>
        <v>11500</v>
      </c>
      <c r="M64" s="110">
        <f t="shared" si="6"/>
        <v>2133</v>
      </c>
      <c r="N64" s="110">
        <f t="shared" si="6"/>
        <v>2184</v>
      </c>
      <c r="O64" s="110">
        <f>SUM(G64:N64)</f>
        <v>119608</v>
      </c>
      <c r="P64" s="106"/>
    </row>
    <row r="65" spans="1:16" ht="19.5">
      <c r="A65" s="112" t="s">
        <v>990</v>
      </c>
      <c r="B65" s="217" t="s">
        <v>600</v>
      </c>
      <c r="C65" s="197">
        <v>370014</v>
      </c>
      <c r="D65" s="200" t="s">
        <v>745</v>
      </c>
      <c r="E65" s="163" t="s">
        <v>927</v>
      </c>
      <c r="F65" s="36"/>
      <c r="G65" s="108">
        <v>15485</v>
      </c>
      <c r="H65" s="36"/>
      <c r="I65" s="36"/>
      <c r="J65" s="36"/>
      <c r="K65" s="36"/>
      <c r="L65" s="36"/>
      <c r="M65" s="36"/>
      <c r="N65" s="36"/>
      <c r="O65" s="36"/>
      <c r="P65" s="36"/>
    </row>
    <row r="66" spans="1:16" ht="19.5">
      <c r="A66" s="112" t="s">
        <v>991</v>
      </c>
      <c r="B66" s="217"/>
      <c r="C66" s="198"/>
      <c r="D66" s="201"/>
      <c r="E66" s="163" t="s">
        <v>928</v>
      </c>
      <c r="F66" s="36"/>
      <c r="G66" s="108">
        <v>400</v>
      </c>
      <c r="H66" s="36"/>
      <c r="I66" s="36"/>
      <c r="J66" s="36"/>
      <c r="K66" s="36"/>
      <c r="L66" s="36"/>
      <c r="M66" s="36"/>
      <c r="N66" s="36"/>
      <c r="O66" s="36"/>
      <c r="P66" s="36"/>
    </row>
    <row r="67" spans="1:16" ht="19.5">
      <c r="A67" s="112" t="s">
        <v>992</v>
      </c>
      <c r="B67" s="217"/>
      <c r="C67" s="198"/>
      <c r="D67" s="201"/>
      <c r="E67" s="163" t="s">
        <v>918</v>
      </c>
      <c r="F67" s="36"/>
      <c r="G67" s="108">
        <v>444</v>
      </c>
      <c r="H67" s="36"/>
      <c r="I67" s="36"/>
      <c r="J67" s="36"/>
      <c r="K67" s="36"/>
      <c r="L67" s="36"/>
      <c r="M67" s="36"/>
      <c r="N67" s="36"/>
      <c r="O67" s="36"/>
      <c r="P67" s="36"/>
    </row>
    <row r="68" spans="1:16" ht="19.5">
      <c r="A68" s="112" t="s">
        <v>993</v>
      </c>
      <c r="B68" s="217"/>
      <c r="C68" s="198"/>
      <c r="D68" s="201"/>
      <c r="E68" s="163" t="s">
        <v>929</v>
      </c>
      <c r="F68" s="36"/>
      <c r="G68" s="108">
        <v>186</v>
      </c>
      <c r="H68" s="36"/>
      <c r="I68" s="36"/>
      <c r="J68" s="36"/>
      <c r="K68" s="36"/>
      <c r="L68" s="36"/>
      <c r="M68" s="36"/>
      <c r="N68" s="36"/>
      <c r="O68" s="36"/>
      <c r="P68" s="36"/>
    </row>
    <row r="69" spans="1:16" ht="19.5">
      <c r="A69" s="112" t="s">
        <v>994</v>
      </c>
      <c r="B69" s="217"/>
      <c r="C69" s="198"/>
      <c r="D69" s="201"/>
      <c r="E69" s="163" t="s">
        <v>930</v>
      </c>
      <c r="F69" s="36"/>
      <c r="G69" s="108">
        <v>67</v>
      </c>
      <c r="H69" s="36"/>
      <c r="I69" s="36"/>
      <c r="J69" s="36"/>
      <c r="K69" s="36"/>
      <c r="L69" s="36"/>
      <c r="M69" s="36"/>
      <c r="N69" s="36"/>
      <c r="O69" s="36"/>
      <c r="P69" s="36"/>
    </row>
    <row r="70" spans="1:16" ht="19.5">
      <c r="A70" s="112" t="s">
        <v>995</v>
      </c>
      <c r="B70" s="217"/>
      <c r="C70" s="198"/>
      <c r="D70" s="201"/>
      <c r="E70" s="163" t="s">
        <v>931</v>
      </c>
      <c r="F70" s="36"/>
      <c r="G70" s="108">
        <v>278</v>
      </c>
      <c r="H70" s="36"/>
      <c r="I70" s="36"/>
      <c r="J70" s="36"/>
      <c r="K70" s="36"/>
      <c r="L70" s="36"/>
      <c r="M70" s="36"/>
      <c r="N70" s="36"/>
      <c r="O70" s="36"/>
      <c r="P70" s="36"/>
    </row>
    <row r="71" spans="1:16" ht="19.5">
      <c r="A71" s="112" t="s">
        <v>996</v>
      </c>
      <c r="B71" s="217"/>
      <c r="C71" s="198"/>
      <c r="D71" s="201"/>
      <c r="E71" s="163" t="s">
        <v>932</v>
      </c>
      <c r="F71" s="36"/>
      <c r="G71" s="108">
        <v>720</v>
      </c>
      <c r="H71" s="36"/>
      <c r="I71" s="36"/>
      <c r="J71" s="36"/>
      <c r="K71" s="36"/>
      <c r="L71" s="36"/>
      <c r="M71" s="36"/>
      <c r="N71" s="36"/>
      <c r="O71" s="36"/>
      <c r="P71" s="36"/>
    </row>
    <row r="72" spans="1:16" ht="39">
      <c r="A72" s="112" t="s">
        <v>997</v>
      </c>
      <c r="B72" s="217"/>
      <c r="C72" s="199"/>
      <c r="D72" s="202"/>
      <c r="E72" s="163" t="s">
        <v>933</v>
      </c>
      <c r="F72" s="36"/>
      <c r="G72" s="108">
        <v>86</v>
      </c>
      <c r="H72" s="36"/>
      <c r="I72" s="36"/>
      <c r="J72" s="36"/>
      <c r="K72" s="36"/>
      <c r="L72" s="36"/>
      <c r="M72" s="36"/>
      <c r="N72" s="36"/>
      <c r="O72" s="36"/>
      <c r="P72" s="36"/>
    </row>
    <row r="73" spans="1:16" ht="58.5">
      <c r="A73" s="112" t="s">
        <v>998</v>
      </c>
      <c r="B73" s="217"/>
      <c r="C73" s="165">
        <v>370802</v>
      </c>
      <c r="D73" s="163" t="s">
        <v>746</v>
      </c>
      <c r="E73" s="163" t="s">
        <v>934</v>
      </c>
      <c r="F73" s="36"/>
      <c r="G73" s="108">
        <v>100</v>
      </c>
      <c r="H73" s="36"/>
      <c r="I73" s="36"/>
      <c r="J73" s="36"/>
      <c r="K73" s="36"/>
      <c r="L73" s="36"/>
      <c r="M73" s="36"/>
      <c r="N73" s="36"/>
      <c r="O73" s="36"/>
      <c r="P73" s="36"/>
    </row>
    <row r="74" spans="1:16" ht="39">
      <c r="A74" s="112" t="s">
        <v>999</v>
      </c>
      <c r="B74" s="217"/>
      <c r="C74" s="197">
        <v>370804</v>
      </c>
      <c r="D74" s="200" t="s">
        <v>747</v>
      </c>
      <c r="E74" s="163" t="s">
        <v>935</v>
      </c>
      <c r="F74" s="36"/>
      <c r="G74" s="108">
        <v>196</v>
      </c>
      <c r="H74" s="36"/>
      <c r="I74" s="36"/>
      <c r="J74" s="36"/>
      <c r="K74" s="36"/>
      <c r="L74" s="36"/>
      <c r="M74" s="36"/>
      <c r="N74" s="36"/>
      <c r="O74" s="36"/>
      <c r="P74" s="36"/>
    </row>
    <row r="75" spans="1:16" ht="58.5">
      <c r="A75" s="112" t="s">
        <v>1000</v>
      </c>
      <c r="B75" s="217"/>
      <c r="C75" s="198"/>
      <c r="D75" s="201"/>
      <c r="E75" s="163" t="s">
        <v>936</v>
      </c>
      <c r="F75" s="36"/>
      <c r="G75" s="108">
        <v>157</v>
      </c>
      <c r="H75" s="36"/>
      <c r="I75" s="36"/>
      <c r="J75" s="36"/>
      <c r="K75" s="36"/>
      <c r="L75" s="36"/>
      <c r="M75" s="36"/>
      <c r="N75" s="36"/>
      <c r="O75" s="36"/>
      <c r="P75" s="36"/>
    </row>
    <row r="76" spans="1:16" ht="39">
      <c r="A76" s="112" t="s">
        <v>1001</v>
      </c>
      <c r="B76" s="217"/>
      <c r="C76" s="198"/>
      <c r="D76" s="201"/>
      <c r="E76" s="163" t="s">
        <v>937</v>
      </c>
      <c r="F76" s="36"/>
      <c r="G76" s="108">
        <v>92</v>
      </c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58.5">
      <c r="A77" s="112" t="s">
        <v>1002</v>
      </c>
      <c r="B77" s="217"/>
      <c r="C77" s="198"/>
      <c r="D77" s="201"/>
      <c r="E77" s="163" t="s">
        <v>938</v>
      </c>
      <c r="F77" s="36"/>
      <c r="G77" s="108">
        <v>33</v>
      </c>
      <c r="H77" s="36"/>
      <c r="I77" s="36"/>
      <c r="J77" s="36"/>
      <c r="K77" s="36"/>
      <c r="L77" s="36"/>
      <c r="M77" s="36"/>
      <c r="N77" s="36"/>
      <c r="O77" s="36"/>
      <c r="P77" s="36"/>
    </row>
    <row r="78" spans="1:16" ht="58.5">
      <c r="A78" s="112" t="s">
        <v>1003</v>
      </c>
      <c r="B78" s="217"/>
      <c r="C78" s="198"/>
      <c r="D78" s="201"/>
      <c r="E78" s="163" t="s">
        <v>939</v>
      </c>
      <c r="F78" s="36"/>
      <c r="G78" s="108">
        <v>39</v>
      </c>
      <c r="H78" s="36"/>
      <c r="I78" s="36"/>
      <c r="J78" s="36"/>
      <c r="K78" s="36"/>
      <c r="L78" s="36"/>
      <c r="M78" s="36"/>
      <c r="N78" s="36"/>
      <c r="O78" s="36"/>
      <c r="P78" s="36"/>
    </row>
    <row r="79" spans="1:16" ht="39">
      <c r="A79" s="112" t="s">
        <v>1004</v>
      </c>
      <c r="B79" s="217"/>
      <c r="C79" s="198"/>
      <c r="D79" s="201"/>
      <c r="E79" s="163" t="s">
        <v>940</v>
      </c>
      <c r="F79" s="36"/>
      <c r="G79" s="108">
        <v>100</v>
      </c>
      <c r="H79" s="36"/>
      <c r="I79" s="36"/>
      <c r="J79" s="36"/>
      <c r="K79" s="36"/>
      <c r="L79" s="36"/>
      <c r="M79" s="36"/>
      <c r="N79" s="36"/>
      <c r="O79" s="36"/>
      <c r="P79" s="36"/>
    </row>
    <row r="80" spans="1:16" ht="39">
      <c r="A80" s="112" t="s">
        <v>1005</v>
      </c>
      <c r="B80" s="217"/>
      <c r="C80" s="198"/>
      <c r="D80" s="201"/>
      <c r="E80" s="163" t="s">
        <v>941</v>
      </c>
      <c r="F80" s="36"/>
      <c r="G80" s="108">
        <v>100</v>
      </c>
      <c r="H80" s="36"/>
      <c r="I80" s="36"/>
      <c r="J80" s="36"/>
      <c r="K80" s="36"/>
      <c r="L80" s="36"/>
      <c r="M80" s="36"/>
      <c r="N80" s="36"/>
      <c r="O80" s="36"/>
      <c r="P80" s="36"/>
    </row>
    <row r="81" spans="1:16" ht="39">
      <c r="A81" s="112" t="s">
        <v>1006</v>
      </c>
      <c r="B81" s="217"/>
      <c r="C81" s="198"/>
      <c r="D81" s="201"/>
      <c r="E81" s="163" t="s">
        <v>942</v>
      </c>
      <c r="F81" s="36"/>
      <c r="G81" s="108">
        <v>44</v>
      </c>
      <c r="H81" s="36"/>
      <c r="I81" s="36"/>
      <c r="J81" s="36"/>
      <c r="K81" s="36"/>
      <c r="L81" s="36"/>
      <c r="M81" s="36"/>
      <c r="N81" s="36"/>
      <c r="O81" s="36"/>
      <c r="P81" s="36"/>
    </row>
    <row r="82" spans="1:16" ht="39">
      <c r="A82" s="112" t="s">
        <v>1007</v>
      </c>
      <c r="B82" s="217"/>
      <c r="C82" s="198"/>
      <c r="D82" s="201"/>
      <c r="E82" s="163" t="s">
        <v>943</v>
      </c>
      <c r="F82" s="36"/>
      <c r="G82" s="108">
        <v>120</v>
      </c>
      <c r="H82" s="36"/>
      <c r="I82" s="36"/>
      <c r="J82" s="36"/>
      <c r="K82" s="36"/>
      <c r="L82" s="36"/>
      <c r="M82" s="36"/>
      <c r="N82" s="36"/>
      <c r="O82" s="36"/>
      <c r="P82" s="36"/>
    </row>
    <row r="83" spans="1:16" ht="39">
      <c r="A83" s="112" t="s">
        <v>1008</v>
      </c>
      <c r="B83" s="217"/>
      <c r="C83" s="198"/>
      <c r="D83" s="201"/>
      <c r="E83" s="163" t="s">
        <v>944</v>
      </c>
      <c r="F83" s="36"/>
      <c r="G83" s="108">
        <v>100</v>
      </c>
      <c r="H83" s="36"/>
      <c r="I83" s="36"/>
      <c r="J83" s="36"/>
      <c r="K83" s="36"/>
      <c r="L83" s="36"/>
      <c r="M83" s="36"/>
      <c r="N83" s="36"/>
      <c r="O83" s="36"/>
      <c r="P83" s="36"/>
    </row>
    <row r="84" spans="1:16" ht="39">
      <c r="A84" s="112" t="s">
        <v>1009</v>
      </c>
      <c r="B84" s="217"/>
      <c r="C84" s="198"/>
      <c r="D84" s="201"/>
      <c r="E84" s="163" t="s">
        <v>945</v>
      </c>
      <c r="F84" s="36"/>
      <c r="G84" s="108">
        <v>70</v>
      </c>
      <c r="H84" s="36"/>
      <c r="I84" s="36"/>
      <c r="J84" s="36"/>
      <c r="K84" s="36"/>
      <c r="L84" s="36"/>
      <c r="M84" s="36"/>
      <c r="N84" s="36"/>
      <c r="O84" s="36"/>
      <c r="P84" s="36"/>
    </row>
    <row r="85" spans="1:16" ht="19.5">
      <c r="A85" s="112" t="s">
        <v>1010</v>
      </c>
      <c r="B85" s="217"/>
      <c r="C85" s="198"/>
      <c r="D85" s="201"/>
      <c r="E85" s="163" t="s">
        <v>946</v>
      </c>
      <c r="F85" s="36"/>
      <c r="G85" s="108">
        <v>425</v>
      </c>
      <c r="H85" s="36"/>
      <c r="I85" s="36"/>
      <c r="J85" s="36"/>
      <c r="K85" s="36"/>
      <c r="L85" s="36"/>
      <c r="M85" s="36"/>
      <c r="N85" s="36"/>
      <c r="O85" s="36"/>
      <c r="P85" s="36"/>
    </row>
    <row r="86" spans="1:16" ht="19.5">
      <c r="A86" s="112" t="s">
        <v>1011</v>
      </c>
      <c r="B86" s="217"/>
      <c r="C86" s="198"/>
      <c r="D86" s="201"/>
      <c r="E86" s="163" t="s">
        <v>947</v>
      </c>
      <c r="F86" s="36"/>
      <c r="G86" s="108">
        <v>750</v>
      </c>
      <c r="H86" s="36"/>
      <c r="I86" s="36"/>
      <c r="J86" s="36"/>
      <c r="K86" s="36"/>
      <c r="L86" s="36"/>
      <c r="M86" s="36"/>
      <c r="N86" s="36"/>
      <c r="O86" s="36"/>
      <c r="P86" s="36"/>
    </row>
    <row r="87" spans="1:16" ht="19.5">
      <c r="A87" s="112" t="s">
        <v>1012</v>
      </c>
      <c r="B87" s="217"/>
      <c r="C87" s="198"/>
      <c r="D87" s="201"/>
      <c r="E87" s="163" t="s">
        <v>948</v>
      </c>
      <c r="F87" s="36"/>
      <c r="G87" s="108">
        <v>100</v>
      </c>
      <c r="H87" s="36"/>
      <c r="I87" s="36"/>
      <c r="J87" s="36"/>
      <c r="K87" s="36"/>
      <c r="L87" s="36"/>
      <c r="M87" s="36"/>
      <c r="N87" s="36"/>
      <c r="O87" s="36"/>
      <c r="P87" s="36"/>
    </row>
    <row r="88" spans="1:16" ht="19.5">
      <c r="A88" s="112" t="s">
        <v>1013</v>
      </c>
      <c r="B88" s="217"/>
      <c r="C88" s="198"/>
      <c r="D88" s="201"/>
      <c r="E88" s="163" t="s">
        <v>949</v>
      </c>
      <c r="F88" s="36"/>
      <c r="G88" s="108">
        <v>8000</v>
      </c>
      <c r="H88" s="36"/>
      <c r="I88" s="36"/>
      <c r="J88" s="36"/>
      <c r="K88" s="36"/>
      <c r="L88" s="36"/>
      <c r="M88" s="36"/>
      <c r="N88" s="36"/>
      <c r="O88" s="36"/>
      <c r="P88" s="36"/>
    </row>
    <row r="89" spans="1:16" ht="19.5">
      <c r="A89" s="112" t="s">
        <v>1014</v>
      </c>
      <c r="B89" s="217"/>
      <c r="C89" s="198"/>
      <c r="D89" s="201"/>
      <c r="E89" s="163" t="s">
        <v>950</v>
      </c>
      <c r="F89" s="36"/>
      <c r="G89" s="108">
        <v>50</v>
      </c>
      <c r="H89" s="36"/>
      <c r="I89" s="36"/>
      <c r="J89" s="36"/>
      <c r="K89" s="36"/>
      <c r="L89" s="36"/>
      <c r="M89" s="36"/>
      <c r="N89" s="36"/>
      <c r="O89" s="36"/>
      <c r="P89" s="36"/>
    </row>
    <row r="90" spans="1:16" ht="39">
      <c r="A90" s="112" t="s">
        <v>1015</v>
      </c>
      <c r="B90" s="217"/>
      <c r="C90" s="198"/>
      <c r="D90" s="201"/>
      <c r="E90" s="163" t="s">
        <v>951</v>
      </c>
      <c r="F90" s="36"/>
      <c r="G90" s="108">
        <v>22</v>
      </c>
      <c r="H90" s="36"/>
      <c r="I90" s="36"/>
      <c r="J90" s="36"/>
      <c r="K90" s="36"/>
      <c r="L90" s="36"/>
      <c r="M90" s="36"/>
      <c r="N90" s="36"/>
      <c r="O90" s="36"/>
      <c r="P90" s="36"/>
    </row>
    <row r="91" spans="1:16" ht="39">
      <c r="A91" s="112" t="s">
        <v>1016</v>
      </c>
      <c r="B91" s="217"/>
      <c r="C91" s="198"/>
      <c r="D91" s="201"/>
      <c r="E91" s="163" t="s">
        <v>952</v>
      </c>
      <c r="F91" s="36"/>
      <c r="G91" s="108">
        <v>5</v>
      </c>
      <c r="H91" s="36"/>
      <c r="I91" s="36"/>
      <c r="J91" s="36"/>
      <c r="K91" s="36"/>
      <c r="L91" s="36"/>
      <c r="M91" s="36"/>
      <c r="N91" s="36"/>
      <c r="O91" s="36"/>
      <c r="P91" s="36"/>
    </row>
    <row r="92" spans="1:16" ht="39">
      <c r="A92" s="112" t="s">
        <v>1017</v>
      </c>
      <c r="B92" s="217"/>
      <c r="C92" s="198"/>
      <c r="D92" s="201"/>
      <c r="E92" s="163" t="s">
        <v>953</v>
      </c>
      <c r="F92" s="36"/>
      <c r="G92" s="108">
        <v>30</v>
      </c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39">
      <c r="A93" s="112" t="s">
        <v>1018</v>
      </c>
      <c r="B93" s="217"/>
      <c r="C93" s="198"/>
      <c r="D93" s="201"/>
      <c r="E93" s="163" t="s">
        <v>954</v>
      </c>
      <c r="F93" s="36"/>
      <c r="G93" s="108">
        <v>266</v>
      </c>
      <c r="H93" s="36"/>
      <c r="I93" s="36"/>
      <c r="J93" s="36"/>
      <c r="K93" s="36"/>
      <c r="L93" s="36"/>
      <c r="M93" s="36"/>
      <c r="N93" s="36"/>
      <c r="O93" s="36"/>
      <c r="P93" s="36"/>
    </row>
    <row r="94" spans="1:16" ht="39">
      <c r="A94" s="112" t="s">
        <v>1019</v>
      </c>
      <c r="B94" s="217"/>
      <c r="C94" s="198"/>
      <c r="D94" s="201"/>
      <c r="E94" s="163" t="s">
        <v>955</v>
      </c>
      <c r="F94" s="36"/>
      <c r="G94" s="108">
        <v>35</v>
      </c>
      <c r="H94" s="36"/>
      <c r="I94" s="36"/>
      <c r="J94" s="36"/>
      <c r="K94" s="36"/>
      <c r="L94" s="36"/>
      <c r="M94" s="36"/>
      <c r="N94" s="36"/>
      <c r="O94" s="36"/>
      <c r="P94" s="36"/>
    </row>
    <row r="95" spans="1:16" ht="78">
      <c r="A95" s="112" t="s">
        <v>1020</v>
      </c>
      <c r="B95" s="217"/>
      <c r="C95" s="198"/>
      <c r="D95" s="201"/>
      <c r="E95" s="163" t="s">
        <v>956</v>
      </c>
      <c r="F95" s="36"/>
      <c r="G95" s="108">
        <v>750</v>
      </c>
      <c r="H95" s="36"/>
      <c r="I95" s="36"/>
      <c r="J95" s="36"/>
      <c r="K95" s="36"/>
      <c r="L95" s="36"/>
      <c r="M95" s="36"/>
      <c r="N95" s="36"/>
      <c r="O95" s="36"/>
      <c r="P95" s="36"/>
    </row>
    <row r="96" spans="1:16" ht="19.5">
      <c r="A96" s="112" t="s">
        <v>1021</v>
      </c>
      <c r="B96" s="217"/>
      <c r="C96" s="198"/>
      <c r="D96" s="201"/>
      <c r="E96" s="163" t="s">
        <v>957</v>
      </c>
      <c r="F96" s="36"/>
      <c r="G96" s="108">
        <v>31</v>
      </c>
      <c r="H96" s="36"/>
      <c r="I96" s="36"/>
      <c r="J96" s="36"/>
      <c r="K96" s="36"/>
      <c r="L96" s="36"/>
      <c r="M96" s="36"/>
      <c r="N96" s="36"/>
      <c r="O96" s="36"/>
      <c r="P96" s="36"/>
    </row>
    <row r="97" spans="1:16" ht="19.5">
      <c r="A97" s="112" t="s">
        <v>1022</v>
      </c>
      <c r="B97" s="217"/>
      <c r="C97" s="198"/>
      <c r="D97" s="201"/>
      <c r="E97" s="163" t="s">
        <v>958</v>
      </c>
      <c r="F97" s="36"/>
      <c r="G97" s="108">
        <v>30</v>
      </c>
      <c r="H97" s="36"/>
      <c r="I97" s="36"/>
      <c r="J97" s="36"/>
      <c r="K97" s="36"/>
      <c r="L97" s="36"/>
      <c r="M97" s="36"/>
      <c r="N97" s="36"/>
      <c r="O97" s="36"/>
      <c r="P97" s="36"/>
    </row>
    <row r="98" spans="1:16" ht="19.5">
      <c r="A98" s="112" t="s">
        <v>1023</v>
      </c>
      <c r="B98" s="217"/>
      <c r="C98" s="198"/>
      <c r="D98" s="201"/>
      <c r="E98" s="163" t="s">
        <v>959</v>
      </c>
      <c r="F98" s="36"/>
      <c r="G98" s="108">
        <v>35</v>
      </c>
      <c r="H98" s="36"/>
      <c r="I98" s="36"/>
      <c r="J98" s="36"/>
      <c r="K98" s="36"/>
      <c r="L98" s="36"/>
      <c r="M98" s="36"/>
      <c r="N98" s="36"/>
      <c r="O98" s="36"/>
      <c r="P98" s="36"/>
    </row>
    <row r="99" spans="1:16" ht="19.5">
      <c r="A99" s="112" t="s">
        <v>1024</v>
      </c>
      <c r="B99" s="217"/>
      <c r="C99" s="198"/>
      <c r="D99" s="201"/>
      <c r="E99" s="163" t="s">
        <v>960</v>
      </c>
      <c r="F99" s="36"/>
      <c r="G99" s="108">
        <v>58</v>
      </c>
      <c r="H99" s="36"/>
      <c r="I99" s="36"/>
      <c r="J99" s="36"/>
      <c r="K99" s="36"/>
      <c r="L99" s="36"/>
      <c r="M99" s="36"/>
      <c r="N99" s="36"/>
      <c r="O99" s="36"/>
      <c r="P99" s="36"/>
    </row>
    <row r="100" spans="1:16" ht="19.5">
      <c r="A100" s="112" t="s">
        <v>1025</v>
      </c>
      <c r="B100" s="217"/>
      <c r="C100" s="198"/>
      <c r="D100" s="201"/>
      <c r="E100" s="163" t="s">
        <v>961</v>
      </c>
      <c r="F100" s="36"/>
      <c r="G100" s="108">
        <v>908</v>
      </c>
      <c r="H100" s="36"/>
      <c r="I100" s="36"/>
      <c r="J100" s="36"/>
      <c r="K100" s="36"/>
      <c r="L100" s="36"/>
      <c r="M100" s="36"/>
      <c r="N100" s="36"/>
      <c r="O100" s="36"/>
      <c r="P100" s="36"/>
    </row>
    <row r="101" spans="1:16" ht="19.5">
      <c r="A101" s="112" t="s">
        <v>1026</v>
      </c>
      <c r="B101" s="217"/>
      <c r="C101" s="198"/>
      <c r="D101" s="201"/>
      <c r="E101" s="163" t="s">
        <v>962</v>
      </c>
      <c r="F101" s="36"/>
      <c r="G101" s="108">
        <v>387</v>
      </c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1:16" ht="39">
      <c r="A102" s="112" t="s">
        <v>1027</v>
      </c>
      <c r="B102" s="217"/>
      <c r="C102" s="198"/>
      <c r="D102" s="201"/>
      <c r="E102" s="163" t="s">
        <v>963</v>
      </c>
      <c r="F102" s="36"/>
      <c r="G102" s="108">
        <v>160</v>
      </c>
      <c r="H102" s="36"/>
      <c r="I102" s="36"/>
      <c r="J102" s="36"/>
      <c r="K102" s="36"/>
      <c r="L102" s="36"/>
      <c r="M102" s="36"/>
      <c r="N102" s="36"/>
      <c r="O102" s="36"/>
      <c r="P102" s="36"/>
    </row>
    <row r="103" spans="1:16" ht="19.5">
      <c r="A103" s="112" t="s">
        <v>1028</v>
      </c>
      <c r="B103" s="217"/>
      <c r="C103" s="198"/>
      <c r="D103" s="201"/>
      <c r="E103" s="163" t="s">
        <v>964</v>
      </c>
      <c r="F103" s="36"/>
      <c r="G103" s="108">
        <v>33</v>
      </c>
      <c r="H103" s="36"/>
      <c r="I103" s="36"/>
      <c r="J103" s="36"/>
      <c r="K103" s="36"/>
      <c r="L103" s="36"/>
      <c r="M103" s="36"/>
      <c r="N103" s="36"/>
      <c r="O103" s="36"/>
      <c r="P103" s="36"/>
    </row>
    <row r="104" spans="1:16" ht="39">
      <c r="A104" s="112" t="s">
        <v>1029</v>
      </c>
      <c r="B104" s="217"/>
      <c r="C104" s="198"/>
      <c r="D104" s="201"/>
      <c r="E104" s="163" t="s">
        <v>965</v>
      </c>
      <c r="F104" s="36"/>
      <c r="G104" s="108">
        <v>25</v>
      </c>
      <c r="H104" s="36"/>
      <c r="I104" s="36"/>
      <c r="J104" s="36"/>
      <c r="K104" s="36"/>
      <c r="L104" s="36"/>
      <c r="M104" s="36"/>
      <c r="N104" s="36"/>
      <c r="O104" s="36"/>
      <c r="P104" s="36"/>
    </row>
    <row r="105" spans="1:16" ht="58.5">
      <c r="A105" s="112" t="s">
        <v>1030</v>
      </c>
      <c r="B105" s="217"/>
      <c r="C105" s="198"/>
      <c r="D105" s="201"/>
      <c r="E105" s="163" t="s">
        <v>966</v>
      </c>
      <c r="F105" s="36"/>
      <c r="G105" s="108"/>
      <c r="H105" s="36"/>
      <c r="I105" s="36"/>
      <c r="J105" s="36"/>
      <c r="K105" s="36"/>
      <c r="L105" s="36"/>
      <c r="M105" s="108">
        <v>20</v>
      </c>
      <c r="N105" s="108"/>
      <c r="O105" s="36"/>
      <c r="P105" s="36" t="s">
        <v>967</v>
      </c>
    </row>
    <row r="106" spans="1:16" ht="78">
      <c r="A106" s="112" t="s">
        <v>1031</v>
      </c>
      <c r="B106" s="217"/>
      <c r="C106" s="198"/>
      <c r="D106" s="201"/>
      <c r="E106" s="163" t="s">
        <v>968</v>
      </c>
      <c r="F106" s="36"/>
      <c r="G106" s="108"/>
      <c r="H106" s="36"/>
      <c r="I106" s="36"/>
      <c r="J106" s="36"/>
      <c r="K106" s="36"/>
      <c r="L106" s="36"/>
      <c r="M106" s="108">
        <v>60</v>
      </c>
      <c r="N106" s="108"/>
      <c r="O106" s="36"/>
      <c r="P106" s="194" t="s">
        <v>969</v>
      </c>
    </row>
    <row r="107" spans="1:16" ht="39">
      <c r="A107" s="112" t="s">
        <v>1032</v>
      </c>
      <c r="B107" s="217"/>
      <c r="C107" s="198"/>
      <c r="D107" s="201"/>
      <c r="E107" s="163" t="s">
        <v>970</v>
      </c>
      <c r="F107" s="36"/>
      <c r="G107" s="108"/>
      <c r="H107" s="36"/>
      <c r="I107" s="36"/>
      <c r="J107" s="36"/>
      <c r="K107" s="36"/>
      <c r="L107" s="36"/>
      <c r="M107" s="108">
        <v>30</v>
      </c>
      <c r="N107" s="108"/>
      <c r="O107" s="36"/>
      <c r="P107" s="195"/>
    </row>
    <row r="108" spans="1:16" ht="78">
      <c r="A108" s="112" t="s">
        <v>1033</v>
      </c>
      <c r="B108" s="217"/>
      <c r="C108" s="198"/>
      <c r="D108" s="201"/>
      <c r="E108" s="163" t="s">
        <v>971</v>
      </c>
      <c r="F108" s="36"/>
      <c r="G108" s="108"/>
      <c r="H108" s="36"/>
      <c r="I108" s="36"/>
      <c r="J108" s="36"/>
      <c r="K108" s="36"/>
      <c r="L108" s="36"/>
      <c r="M108" s="108">
        <v>60</v>
      </c>
      <c r="N108" s="108"/>
      <c r="O108" s="36"/>
      <c r="P108" s="195"/>
    </row>
    <row r="109" spans="1:16" ht="58.5">
      <c r="A109" s="112" t="s">
        <v>1034</v>
      </c>
      <c r="B109" s="217"/>
      <c r="C109" s="198"/>
      <c r="D109" s="201"/>
      <c r="E109" s="163" t="s">
        <v>972</v>
      </c>
      <c r="F109" s="36"/>
      <c r="G109" s="108"/>
      <c r="H109" s="36"/>
      <c r="I109" s="36"/>
      <c r="J109" s="36"/>
      <c r="K109" s="36"/>
      <c r="L109" s="36"/>
      <c r="M109" s="108">
        <v>90</v>
      </c>
      <c r="N109" s="108"/>
      <c r="O109" s="36"/>
      <c r="P109" s="195"/>
    </row>
    <row r="110" spans="1:16" ht="19.5">
      <c r="A110" s="112" t="s">
        <v>1035</v>
      </c>
      <c r="B110" s="217"/>
      <c r="C110" s="198"/>
      <c r="D110" s="201"/>
      <c r="E110" s="163" t="s">
        <v>973</v>
      </c>
      <c r="F110" s="36"/>
      <c r="G110" s="108"/>
      <c r="H110" s="36"/>
      <c r="I110" s="36"/>
      <c r="J110" s="36"/>
      <c r="K110" s="36"/>
      <c r="L110" s="36"/>
      <c r="M110" s="108">
        <v>600</v>
      </c>
      <c r="N110" s="108"/>
      <c r="O110" s="36"/>
      <c r="P110" s="195"/>
    </row>
    <row r="111" spans="1:16" ht="58.5">
      <c r="A111" s="112" t="s">
        <v>1036</v>
      </c>
      <c r="B111" s="217"/>
      <c r="C111" s="198"/>
      <c r="D111" s="201"/>
      <c r="E111" s="163" t="s">
        <v>974</v>
      </c>
      <c r="F111" s="36"/>
      <c r="G111" s="108"/>
      <c r="H111" s="36"/>
      <c r="I111" s="36"/>
      <c r="J111" s="36"/>
      <c r="K111" s="36"/>
      <c r="L111" s="36"/>
      <c r="M111" s="108">
        <v>50</v>
      </c>
      <c r="N111" s="108"/>
      <c r="O111" s="36"/>
      <c r="P111" s="195"/>
    </row>
    <row r="112" spans="1:16" ht="19.5">
      <c r="A112" s="112" t="s">
        <v>1037</v>
      </c>
      <c r="B112" s="217"/>
      <c r="C112" s="199"/>
      <c r="D112" s="202"/>
      <c r="E112" s="163" t="s">
        <v>975</v>
      </c>
      <c r="F112" s="36"/>
      <c r="G112" s="108"/>
      <c r="H112" s="36"/>
      <c r="I112" s="36"/>
      <c r="J112" s="36"/>
      <c r="K112" s="36"/>
      <c r="L112" s="36"/>
      <c r="M112" s="108">
        <v>30</v>
      </c>
      <c r="N112" s="108"/>
      <c r="O112" s="36"/>
      <c r="P112" s="196"/>
    </row>
    <row r="113" spans="1:16" ht="39">
      <c r="A113" s="112" t="s">
        <v>1038</v>
      </c>
      <c r="B113" s="217"/>
      <c r="C113" s="197">
        <v>370806</v>
      </c>
      <c r="D113" s="200" t="s">
        <v>748</v>
      </c>
      <c r="E113" s="163" t="s">
        <v>976</v>
      </c>
      <c r="F113" s="36"/>
      <c r="G113" s="108">
        <v>116</v>
      </c>
      <c r="H113" s="36"/>
      <c r="I113" s="36"/>
      <c r="J113" s="36"/>
      <c r="K113" s="36"/>
      <c r="L113" s="36"/>
      <c r="M113" s="108"/>
      <c r="N113" s="108"/>
      <c r="O113" s="36"/>
      <c r="P113" s="36"/>
    </row>
    <row r="114" spans="1:16" ht="58.5">
      <c r="A114" s="112" t="s">
        <v>1039</v>
      </c>
      <c r="B114" s="217"/>
      <c r="C114" s="198"/>
      <c r="D114" s="201"/>
      <c r="E114" s="163" t="s">
        <v>977</v>
      </c>
      <c r="F114" s="36"/>
      <c r="G114" s="108">
        <v>37</v>
      </c>
      <c r="H114" s="36"/>
      <c r="I114" s="36"/>
      <c r="J114" s="36"/>
      <c r="K114" s="36"/>
      <c r="L114" s="36"/>
      <c r="M114" s="108"/>
      <c r="N114" s="108"/>
      <c r="O114" s="36"/>
      <c r="P114" s="36"/>
    </row>
    <row r="115" spans="1:16" ht="39">
      <c r="A115" s="112" t="s">
        <v>1040</v>
      </c>
      <c r="B115" s="217"/>
      <c r="C115" s="198"/>
      <c r="D115" s="201"/>
      <c r="E115" s="163" t="s">
        <v>978</v>
      </c>
      <c r="F115" s="36"/>
      <c r="G115" s="108">
        <v>16</v>
      </c>
      <c r="H115" s="36"/>
      <c r="I115" s="36"/>
      <c r="J115" s="36"/>
      <c r="K115" s="36"/>
      <c r="L115" s="36"/>
      <c r="M115" s="108"/>
      <c r="N115" s="108"/>
      <c r="O115" s="36"/>
      <c r="P115" s="36"/>
    </row>
    <row r="116" spans="1:16" ht="58.5">
      <c r="A116" s="112" t="s">
        <v>1041</v>
      </c>
      <c r="B116" s="217"/>
      <c r="C116" s="198"/>
      <c r="D116" s="201"/>
      <c r="E116" s="163" t="s">
        <v>979</v>
      </c>
      <c r="F116" s="36"/>
      <c r="G116" s="108">
        <v>48</v>
      </c>
      <c r="H116" s="36"/>
      <c r="I116" s="36"/>
      <c r="J116" s="36"/>
      <c r="K116" s="36"/>
      <c r="L116" s="36"/>
      <c r="M116" s="36"/>
      <c r="N116" s="36"/>
      <c r="O116" s="36"/>
      <c r="P116" s="36"/>
    </row>
    <row r="117" spans="1:16" ht="39">
      <c r="A117" s="112" t="s">
        <v>1042</v>
      </c>
      <c r="B117" s="217"/>
      <c r="C117" s="198"/>
      <c r="D117" s="201"/>
      <c r="E117" s="163" t="s">
        <v>980</v>
      </c>
      <c r="F117" s="36"/>
      <c r="G117" s="108">
        <v>18</v>
      </c>
      <c r="H117" s="36"/>
      <c r="I117" s="36"/>
      <c r="J117" s="36"/>
      <c r="K117" s="36"/>
      <c r="L117" s="36"/>
      <c r="M117" s="36"/>
      <c r="N117" s="36"/>
      <c r="O117" s="36"/>
      <c r="P117" s="36"/>
    </row>
    <row r="118" spans="1:16" ht="39">
      <c r="A118" s="112" t="s">
        <v>1043</v>
      </c>
      <c r="B118" s="217"/>
      <c r="C118" s="198"/>
      <c r="D118" s="201"/>
      <c r="E118" s="163" t="s">
        <v>981</v>
      </c>
      <c r="F118" s="36"/>
      <c r="G118" s="108">
        <v>60</v>
      </c>
      <c r="H118" s="36"/>
      <c r="I118" s="36"/>
      <c r="J118" s="36"/>
      <c r="K118" s="36"/>
      <c r="L118" s="36"/>
      <c r="M118" s="36"/>
      <c r="N118" s="36"/>
      <c r="O118" s="36"/>
      <c r="P118" s="36"/>
    </row>
    <row r="119" spans="1:16" ht="78">
      <c r="A119" s="112" t="s">
        <v>1044</v>
      </c>
      <c r="B119" s="217"/>
      <c r="C119" s="198"/>
      <c r="D119" s="201"/>
      <c r="E119" s="163" t="s">
        <v>982</v>
      </c>
      <c r="F119" s="36"/>
      <c r="G119" s="108">
        <v>60</v>
      </c>
      <c r="H119" s="36"/>
      <c r="I119" s="36"/>
      <c r="J119" s="36"/>
      <c r="K119" s="36"/>
      <c r="L119" s="36"/>
      <c r="M119" s="36"/>
      <c r="N119" s="36"/>
      <c r="O119" s="36"/>
      <c r="P119" s="36"/>
    </row>
    <row r="120" spans="1:16" ht="19.5">
      <c r="A120" s="112" t="s">
        <v>1045</v>
      </c>
      <c r="B120" s="217"/>
      <c r="C120" s="198"/>
      <c r="D120" s="201"/>
      <c r="E120" s="163" t="s">
        <v>983</v>
      </c>
      <c r="F120" s="36"/>
      <c r="G120" s="108">
        <v>60</v>
      </c>
      <c r="H120" s="36"/>
      <c r="I120" s="36"/>
      <c r="J120" s="36"/>
      <c r="K120" s="36"/>
      <c r="L120" s="36"/>
      <c r="M120" s="36"/>
      <c r="N120" s="36"/>
      <c r="O120" s="36"/>
      <c r="P120" s="36"/>
    </row>
    <row r="121" spans="1:16" ht="78">
      <c r="A121" s="112" t="s">
        <v>1046</v>
      </c>
      <c r="B121" s="217"/>
      <c r="C121" s="198"/>
      <c r="D121" s="201"/>
      <c r="E121" s="163" t="s">
        <v>984</v>
      </c>
      <c r="F121" s="36"/>
      <c r="G121" s="108">
        <v>45</v>
      </c>
      <c r="H121" s="36"/>
      <c r="I121" s="36"/>
      <c r="J121" s="36"/>
      <c r="K121" s="36"/>
      <c r="L121" s="36"/>
      <c r="M121" s="36"/>
      <c r="N121" s="36"/>
      <c r="O121" s="36"/>
      <c r="P121" s="36"/>
    </row>
    <row r="122" spans="1:16" ht="39">
      <c r="A122" s="112" t="s">
        <v>1047</v>
      </c>
      <c r="B122" s="217"/>
      <c r="C122" s="198"/>
      <c r="D122" s="201"/>
      <c r="E122" s="163" t="s">
        <v>985</v>
      </c>
      <c r="F122" s="36"/>
      <c r="G122" s="108">
        <v>60</v>
      </c>
      <c r="H122" s="36"/>
      <c r="I122" s="36"/>
      <c r="J122" s="36"/>
      <c r="K122" s="36"/>
      <c r="L122" s="36"/>
      <c r="M122" s="36"/>
      <c r="N122" s="36"/>
      <c r="O122" s="36"/>
      <c r="P122" s="36"/>
    </row>
    <row r="123" spans="1:16" ht="19.5">
      <c r="A123" s="112" t="s">
        <v>1048</v>
      </c>
      <c r="B123" s="217"/>
      <c r="C123" s="199"/>
      <c r="D123" s="202"/>
      <c r="E123" s="163" t="s">
        <v>986</v>
      </c>
      <c r="F123" s="36"/>
      <c r="G123" s="108">
        <v>33</v>
      </c>
      <c r="H123" s="36"/>
      <c r="I123" s="36"/>
      <c r="J123" s="36"/>
      <c r="K123" s="36"/>
      <c r="L123" s="36"/>
      <c r="M123" s="36"/>
      <c r="N123" s="36"/>
      <c r="O123" s="36"/>
      <c r="P123" s="36"/>
    </row>
    <row r="124" spans="1:16" ht="19.5">
      <c r="A124" s="112" t="s">
        <v>1049</v>
      </c>
      <c r="B124" s="217"/>
      <c r="C124" s="107"/>
      <c r="D124" s="123"/>
      <c r="E124" s="163" t="s">
        <v>771</v>
      </c>
      <c r="F124" s="36"/>
      <c r="G124" s="36"/>
      <c r="H124" s="36"/>
      <c r="I124" s="36"/>
      <c r="J124" s="36"/>
      <c r="K124" s="47"/>
      <c r="L124" s="108">
        <v>3000</v>
      </c>
      <c r="M124" s="36"/>
      <c r="N124" s="36"/>
      <c r="O124" s="36"/>
      <c r="P124" s="36"/>
    </row>
    <row r="125" spans="1:16" ht="19.5">
      <c r="A125" s="112" t="s">
        <v>1050</v>
      </c>
      <c r="B125" s="217"/>
      <c r="C125" s="107"/>
      <c r="D125" s="123"/>
      <c r="E125" s="163" t="s">
        <v>772</v>
      </c>
      <c r="F125" s="36"/>
      <c r="G125" s="36"/>
      <c r="H125" s="36"/>
      <c r="I125" s="36"/>
      <c r="J125" s="36"/>
      <c r="L125" s="108">
        <v>1000</v>
      </c>
      <c r="M125" s="36"/>
      <c r="N125" s="36"/>
      <c r="O125" s="36"/>
      <c r="P125" s="36"/>
    </row>
    <row r="126" spans="1:16" ht="19.5">
      <c r="A126" s="112" t="s">
        <v>1051</v>
      </c>
      <c r="B126" s="217"/>
      <c r="C126" s="107"/>
      <c r="D126" s="123"/>
      <c r="E126" s="163" t="s">
        <v>773</v>
      </c>
      <c r="F126" s="36"/>
      <c r="G126" s="36"/>
      <c r="H126" s="36"/>
      <c r="I126" s="36"/>
      <c r="J126" s="36"/>
      <c r="K126" s="47"/>
      <c r="L126" s="108">
        <v>5000</v>
      </c>
      <c r="M126" s="36"/>
      <c r="N126" s="36"/>
      <c r="O126" s="36"/>
      <c r="P126" s="36"/>
    </row>
    <row r="127" spans="1:16" ht="19.5">
      <c r="A127" s="112" t="s">
        <v>1052</v>
      </c>
      <c r="B127" s="217"/>
      <c r="C127" s="107"/>
      <c r="D127" s="123"/>
      <c r="E127" s="163" t="s">
        <v>774</v>
      </c>
      <c r="F127" s="36"/>
      <c r="G127" s="36"/>
      <c r="H127" s="36"/>
      <c r="I127" s="36"/>
      <c r="J127" s="36"/>
      <c r="L127" s="108">
        <v>700</v>
      </c>
      <c r="M127" s="36"/>
      <c r="N127" s="36"/>
      <c r="O127" s="36"/>
      <c r="P127" s="36"/>
    </row>
    <row r="128" spans="1:16" ht="19.5">
      <c r="A128" s="112" t="s">
        <v>1053</v>
      </c>
      <c r="B128" s="217"/>
      <c r="C128" s="107"/>
      <c r="D128" s="123"/>
      <c r="E128" s="163" t="s">
        <v>775</v>
      </c>
      <c r="F128" s="36"/>
      <c r="G128" s="36"/>
      <c r="H128" s="36"/>
      <c r="I128" s="36"/>
      <c r="J128" s="36"/>
      <c r="L128" s="108">
        <v>1500</v>
      </c>
      <c r="M128" s="36"/>
      <c r="N128" s="36"/>
      <c r="O128" s="36"/>
      <c r="P128" s="36"/>
    </row>
    <row r="129" spans="1:16" s="103" customFormat="1" ht="24.75">
      <c r="A129" s="227" t="s">
        <v>739</v>
      </c>
      <c r="B129" s="228"/>
      <c r="C129" s="228"/>
      <c r="D129" s="228"/>
      <c r="E129" s="228"/>
      <c r="F129" s="229"/>
      <c r="G129" s="110">
        <f t="shared" ref="G129:N129" si="7">SUM(G65:G128)</f>
        <v>31470</v>
      </c>
      <c r="H129" s="110">
        <f t="shared" si="7"/>
        <v>0</v>
      </c>
      <c r="I129" s="110">
        <f t="shared" si="7"/>
        <v>0</v>
      </c>
      <c r="J129" s="110">
        <f t="shared" si="7"/>
        <v>0</v>
      </c>
      <c r="K129" s="110">
        <f t="shared" si="7"/>
        <v>0</v>
      </c>
      <c r="L129" s="110">
        <f t="shared" si="7"/>
        <v>11200</v>
      </c>
      <c r="M129" s="110">
        <f t="shared" si="7"/>
        <v>940</v>
      </c>
      <c r="N129" s="110">
        <f t="shared" si="7"/>
        <v>0</v>
      </c>
      <c r="O129" s="110">
        <f>SUM(G129:N129)</f>
        <v>43610</v>
      </c>
      <c r="P129" s="110"/>
    </row>
    <row r="130" spans="1:16" ht="58.5">
      <c r="A130" s="112" t="s">
        <v>1054</v>
      </c>
      <c r="B130" s="105" t="s">
        <v>25</v>
      </c>
      <c r="C130" s="36"/>
      <c r="D130" s="120"/>
      <c r="E130" s="163" t="s">
        <v>776</v>
      </c>
      <c r="F130" s="36"/>
      <c r="G130" s="36"/>
      <c r="H130" s="36"/>
      <c r="I130" s="36"/>
      <c r="J130" s="36"/>
      <c r="K130" s="108"/>
      <c r="L130" s="108">
        <v>15000</v>
      </c>
      <c r="M130" s="36"/>
      <c r="N130" s="36"/>
      <c r="O130" s="36"/>
      <c r="P130" s="36"/>
    </row>
    <row r="131" spans="1:16" s="103" customFormat="1" ht="24.75">
      <c r="A131" s="227" t="s">
        <v>739</v>
      </c>
      <c r="B131" s="228"/>
      <c r="C131" s="228"/>
      <c r="D131" s="228"/>
      <c r="E131" s="228"/>
      <c r="F131" s="229"/>
      <c r="G131" s="110">
        <f>SUM(G130)</f>
        <v>0</v>
      </c>
      <c r="H131" s="110">
        <f t="shared" ref="H131:N131" si="8">SUM(H130)</f>
        <v>0</v>
      </c>
      <c r="I131" s="110">
        <f t="shared" si="8"/>
        <v>0</v>
      </c>
      <c r="J131" s="110">
        <f t="shared" si="8"/>
        <v>0</v>
      </c>
      <c r="K131" s="110">
        <f>SUM(K130)</f>
        <v>0</v>
      </c>
      <c r="L131" s="110">
        <f>SUM(L130)</f>
        <v>15000</v>
      </c>
      <c r="M131" s="110">
        <f t="shared" si="8"/>
        <v>0</v>
      </c>
      <c r="N131" s="110">
        <f t="shared" si="8"/>
        <v>0</v>
      </c>
      <c r="O131" s="110">
        <f>SUM(G131:N131)</f>
        <v>15000</v>
      </c>
      <c r="P131" s="106"/>
    </row>
    <row r="132" spans="1:16" ht="62.25" customHeight="1">
      <c r="A132" s="112" t="s">
        <v>1055</v>
      </c>
      <c r="B132" s="217" t="s">
        <v>601</v>
      </c>
      <c r="C132" s="165">
        <v>325111</v>
      </c>
      <c r="D132" s="163" t="s">
        <v>843</v>
      </c>
      <c r="E132" s="163" t="s">
        <v>777</v>
      </c>
      <c r="F132" s="36" t="s">
        <v>9</v>
      </c>
      <c r="G132" s="108">
        <v>1000</v>
      </c>
      <c r="H132" s="36"/>
      <c r="I132" s="36"/>
      <c r="J132" s="36"/>
      <c r="K132" s="36"/>
      <c r="L132" s="36"/>
      <c r="M132" s="36"/>
      <c r="N132" s="36"/>
      <c r="O132" s="36"/>
      <c r="P132" s="36"/>
    </row>
    <row r="133" spans="1:16" ht="19.5">
      <c r="A133" s="112" t="s">
        <v>1056</v>
      </c>
      <c r="B133" s="217"/>
      <c r="C133" s="197">
        <v>325113</v>
      </c>
      <c r="D133" s="211" t="s">
        <v>844</v>
      </c>
      <c r="E133" s="163" t="s">
        <v>778</v>
      </c>
      <c r="F133" s="36"/>
      <c r="G133" s="108">
        <v>1500</v>
      </c>
      <c r="H133" s="36"/>
      <c r="I133" s="36"/>
      <c r="J133" s="36"/>
      <c r="K133" s="36"/>
      <c r="L133" s="36"/>
      <c r="M133" s="36"/>
      <c r="N133" s="36"/>
      <c r="O133" s="36"/>
      <c r="P133" s="36"/>
    </row>
    <row r="134" spans="1:16" ht="19.5">
      <c r="A134" s="112" t="s">
        <v>1057</v>
      </c>
      <c r="B134" s="217"/>
      <c r="C134" s="198"/>
      <c r="D134" s="212"/>
      <c r="E134" s="163" t="s">
        <v>845</v>
      </c>
      <c r="F134" s="36" t="s">
        <v>606</v>
      </c>
      <c r="G134" s="108">
        <v>1500</v>
      </c>
      <c r="H134" s="36"/>
      <c r="I134" s="36"/>
      <c r="J134" s="36"/>
      <c r="K134" s="36"/>
      <c r="L134" s="36"/>
      <c r="M134" s="36"/>
      <c r="N134" s="36"/>
      <c r="O134" s="36"/>
      <c r="P134" s="36"/>
    </row>
    <row r="135" spans="1:16" ht="39">
      <c r="A135" s="112" t="s">
        <v>1058</v>
      </c>
      <c r="B135" s="217"/>
      <c r="C135" s="198"/>
      <c r="D135" s="212"/>
      <c r="E135" s="163" t="s">
        <v>846</v>
      </c>
      <c r="F135" s="36"/>
      <c r="G135" s="108">
        <v>800</v>
      </c>
      <c r="H135" s="36"/>
      <c r="I135" s="36"/>
      <c r="J135" s="36"/>
      <c r="K135" s="36"/>
      <c r="L135" s="36"/>
      <c r="M135" s="36"/>
      <c r="N135" s="36"/>
      <c r="O135" s="36"/>
      <c r="P135" s="36"/>
    </row>
    <row r="136" spans="1:16" ht="19.5">
      <c r="A136" s="112" t="s">
        <v>1059</v>
      </c>
      <c r="B136" s="217"/>
      <c r="C136" s="198"/>
      <c r="D136" s="212"/>
      <c r="E136" s="163" t="s">
        <v>847</v>
      </c>
      <c r="F136" s="36"/>
      <c r="G136" s="108">
        <v>1000</v>
      </c>
      <c r="H136" s="36"/>
      <c r="I136" s="36"/>
      <c r="J136" s="36"/>
      <c r="K136" s="36"/>
      <c r="L136" s="36"/>
      <c r="M136" s="36"/>
      <c r="N136" s="36"/>
      <c r="O136" s="36"/>
      <c r="P136" s="36"/>
    </row>
    <row r="137" spans="1:16" ht="19.5">
      <c r="A137" s="112" t="s">
        <v>1060</v>
      </c>
      <c r="B137" s="217"/>
      <c r="C137" s="198"/>
      <c r="D137" s="212"/>
      <c r="E137" s="163" t="s">
        <v>779</v>
      </c>
      <c r="F137" s="36" t="s">
        <v>607</v>
      </c>
      <c r="G137" s="108">
        <v>500</v>
      </c>
      <c r="H137" s="36"/>
      <c r="I137" s="36"/>
      <c r="J137" s="36"/>
      <c r="K137" s="36"/>
      <c r="L137" s="36"/>
      <c r="M137" s="36"/>
      <c r="N137" s="36"/>
      <c r="O137" s="36"/>
      <c r="P137" s="36"/>
    </row>
    <row r="138" spans="1:16" ht="19.5">
      <c r="A138" s="112" t="s">
        <v>1061</v>
      </c>
      <c r="B138" s="217"/>
      <c r="C138" s="198"/>
      <c r="D138" s="212"/>
      <c r="E138" s="163" t="s">
        <v>848</v>
      </c>
      <c r="F138" s="36" t="s">
        <v>607</v>
      </c>
      <c r="G138" s="108">
        <v>500</v>
      </c>
      <c r="H138" s="36"/>
      <c r="I138" s="36"/>
      <c r="J138" s="36"/>
      <c r="K138" s="36"/>
      <c r="L138" s="36"/>
      <c r="M138" s="36"/>
      <c r="N138" s="36"/>
      <c r="O138" s="36"/>
      <c r="P138" s="36"/>
    </row>
    <row r="139" spans="1:16" ht="19.5">
      <c r="A139" s="112" t="s">
        <v>1062</v>
      </c>
      <c r="B139" s="217"/>
      <c r="C139" s="199"/>
      <c r="D139" s="213"/>
      <c r="E139" s="163" t="s">
        <v>760</v>
      </c>
      <c r="F139" s="36" t="s">
        <v>607</v>
      </c>
      <c r="G139" s="108">
        <v>1000</v>
      </c>
      <c r="H139" s="36"/>
      <c r="I139" s="36"/>
      <c r="J139" s="36"/>
      <c r="K139" s="127"/>
      <c r="L139" s="36"/>
      <c r="M139" s="36"/>
      <c r="N139" s="36"/>
      <c r="O139" s="36"/>
      <c r="P139" s="36"/>
    </row>
    <row r="140" spans="1:16" ht="19.5">
      <c r="A140" s="112" t="s">
        <v>1063</v>
      </c>
      <c r="B140" s="217"/>
      <c r="C140" s="107"/>
      <c r="D140" s="123"/>
      <c r="E140" s="163" t="s">
        <v>780</v>
      </c>
      <c r="F140" s="36"/>
      <c r="G140" s="36"/>
      <c r="H140" s="36"/>
      <c r="I140" s="36"/>
      <c r="J140" s="36"/>
      <c r="L140" s="108">
        <v>1500</v>
      </c>
      <c r="M140" s="36"/>
      <c r="N140" s="36"/>
      <c r="O140" s="36"/>
      <c r="P140" s="36"/>
    </row>
    <row r="141" spans="1:16" s="103" customFormat="1" ht="24.75">
      <c r="A141" s="227" t="s">
        <v>739</v>
      </c>
      <c r="B141" s="228"/>
      <c r="C141" s="228"/>
      <c r="D141" s="228"/>
      <c r="E141" s="228"/>
      <c r="F141" s="229"/>
      <c r="G141" s="110">
        <f>SUM(G132:G140)</f>
        <v>7800</v>
      </c>
      <c r="H141" s="110">
        <f t="shared" ref="H141:N141" si="9">SUM(H132:H140)</f>
        <v>0</v>
      </c>
      <c r="I141" s="110">
        <f t="shared" si="9"/>
        <v>0</v>
      </c>
      <c r="J141" s="110">
        <f t="shared" si="9"/>
        <v>0</v>
      </c>
      <c r="K141" s="110">
        <f t="shared" si="9"/>
        <v>0</v>
      </c>
      <c r="L141" s="110">
        <f>SUM(L132:L140)</f>
        <v>1500</v>
      </c>
      <c r="M141" s="110">
        <f t="shared" si="9"/>
        <v>0</v>
      </c>
      <c r="N141" s="110">
        <f t="shared" si="9"/>
        <v>0</v>
      </c>
      <c r="O141" s="110">
        <f>SUM(G141:N141)</f>
        <v>9300</v>
      </c>
      <c r="P141" s="106"/>
    </row>
    <row r="142" spans="1:16" ht="19.5">
      <c r="A142" s="112" t="s">
        <v>1064</v>
      </c>
      <c r="B142" s="217" t="s">
        <v>94</v>
      </c>
      <c r="C142" s="107"/>
      <c r="D142" s="123"/>
      <c r="E142" s="163" t="s">
        <v>781</v>
      </c>
      <c r="F142" s="36"/>
      <c r="G142" s="111"/>
      <c r="H142" s="36"/>
      <c r="I142" s="36"/>
      <c r="J142" s="36"/>
      <c r="L142" s="108">
        <v>2000</v>
      </c>
      <c r="M142" s="36"/>
      <c r="N142" s="36"/>
      <c r="O142" s="36"/>
      <c r="P142" s="36"/>
    </row>
    <row r="143" spans="1:16" ht="21.75">
      <c r="A143" s="112" t="s">
        <v>1065</v>
      </c>
      <c r="B143" s="217"/>
      <c r="C143" s="36"/>
      <c r="D143" s="120"/>
      <c r="E143" s="163" t="s">
        <v>782</v>
      </c>
      <c r="F143" s="36"/>
      <c r="G143" s="111"/>
      <c r="H143" s="36"/>
      <c r="I143" s="36"/>
      <c r="J143" s="36"/>
      <c r="K143" s="47"/>
      <c r="L143" s="108">
        <v>5000</v>
      </c>
      <c r="M143" s="36"/>
      <c r="N143" s="36"/>
      <c r="O143" s="36"/>
      <c r="P143" s="36"/>
    </row>
    <row r="144" spans="1:16" ht="21.75">
      <c r="A144" s="112" t="s">
        <v>1116</v>
      </c>
      <c r="B144" s="217"/>
      <c r="C144" s="36"/>
      <c r="D144" s="120"/>
      <c r="E144" s="163" t="s">
        <v>783</v>
      </c>
      <c r="F144" s="36"/>
      <c r="G144" s="111"/>
      <c r="H144" s="36"/>
      <c r="I144" s="36"/>
      <c r="J144" s="36"/>
      <c r="K144" s="47"/>
      <c r="L144" s="108">
        <v>10000</v>
      </c>
      <c r="M144" s="36"/>
      <c r="N144" s="36"/>
      <c r="O144" s="36"/>
      <c r="P144" s="36"/>
    </row>
    <row r="145" spans="1:16" ht="47.25">
      <c r="A145" s="112" t="s">
        <v>1117</v>
      </c>
      <c r="B145" s="217"/>
      <c r="C145" s="166" t="s">
        <v>731</v>
      </c>
      <c r="D145" s="164" t="s">
        <v>925</v>
      </c>
      <c r="E145" s="163" t="s">
        <v>926</v>
      </c>
      <c r="F145" s="36"/>
      <c r="G145" s="108">
        <v>100</v>
      </c>
      <c r="H145" s="36"/>
      <c r="I145" s="36"/>
      <c r="J145" s="36"/>
      <c r="K145" s="36"/>
      <c r="L145" s="36"/>
      <c r="M145" s="36"/>
      <c r="N145" s="36"/>
      <c r="O145" s="36"/>
      <c r="P145" s="36"/>
    </row>
    <row r="146" spans="1:16" s="103" customFormat="1" ht="24.75">
      <c r="A146" s="227" t="s">
        <v>739</v>
      </c>
      <c r="B146" s="228"/>
      <c r="C146" s="228"/>
      <c r="D146" s="228"/>
      <c r="E146" s="228"/>
      <c r="F146" s="229"/>
      <c r="G146" s="110">
        <f>SUM(G142:G145)</f>
        <v>100</v>
      </c>
      <c r="H146" s="110">
        <f t="shared" ref="H146:N146" si="10">SUM(H142:H145)</f>
        <v>0</v>
      </c>
      <c r="I146" s="110">
        <f t="shared" si="10"/>
        <v>0</v>
      </c>
      <c r="J146" s="110">
        <f t="shared" si="10"/>
        <v>0</v>
      </c>
      <c r="K146" s="110">
        <f>SUM(K142:K145)</f>
        <v>0</v>
      </c>
      <c r="L146" s="110">
        <f>SUM(L142:L145)</f>
        <v>17000</v>
      </c>
      <c r="M146" s="110">
        <f t="shared" si="10"/>
        <v>0</v>
      </c>
      <c r="N146" s="110">
        <f t="shared" si="10"/>
        <v>0</v>
      </c>
      <c r="O146" s="110">
        <f>SUM(G146:N146)</f>
        <v>17100</v>
      </c>
      <c r="P146" s="106"/>
    </row>
    <row r="147" spans="1:16" ht="19.5">
      <c r="A147" s="112" t="s">
        <v>1118</v>
      </c>
      <c r="B147" s="217" t="s">
        <v>95</v>
      </c>
      <c r="C147" s="214" t="s">
        <v>730</v>
      </c>
      <c r="D147" s="208" t="s">
        <v>852</v>
      </c>
      <c r="E147" s="163" t="s">
        <v>853</v>
      </c>
      <c r="F147" s="36"/>
      <c r="G147" s="108">
        <v>66</v>
      </c>
      <c r="H147" s="36"/>
      <c r="I147" s="36"/>
      <c r="J147" s="36"/>
      <c r="K147" s="36"/>
      <c r="L147" s="36"/>
      <c r="M147" s="36"/>
      <c r="N147" s="36"/>
      <c r="O147" s="36"/>
      <c r="P147" s="36"/>
    </row>
    <row r="148" spans="1:16" ht="19.5">
      <c r="A148" s="112" t="s">
        <v>1119</v>
      </c>
      <c r="B148" s="217"/>
      <c r="C148" s="215"/>
      <c r="D148" s="209"/>
      <c r="E148" s="163" t="s">
        <v>854</v>
      </c>
      <c r="F148" s="36"/>
      <c r="G148" s="108">
        <v>35</v>
      </c>
      <c r="H148" s="36"/>
      <c r="I148" s="36"/>
      <c r="J148" s="36"/>
      <c r="K148" s="36"/>
      <c r="L148" s="36"/>
      <c r="M148" s="36"/>
      <c r="N148" s="36"/>
      <c r="O148" s="36"/>
      <c r="P148" s="36"/>
    </row>
    <row r="149" spans="1:16" ht="58.5">
      <c r="A149" s="112" t="s">
        <v>1120</v>
      </c>
      <c r="B149" s="217"/>
      <c r="C149" s="216"/>
      <c r="D149" s="210"/>
      <c r="E149" s="163" t="s">
        <v>855</v>
      </c>
      <c r="F149" s="36"/>
      <c r="G149" s="108">
        <v>29</v>
      </c>
      <c r="H149" s="36"/>
      <c r="I149" s="36"/>
      <c r="J149" s="36"/>
      <c r="K149" s="36"/>
      <c r="L149" s="36"/>
      <c r="M149" s="36"/>
      <c r="N149" s="36"/>
      <c r="O149" s="36"/>
      <c r="P149" s="36"/>
    </row>
    <row r="150" spans="1:16" ht="19.5">
      <c r="A150" s="112" t="s">
        <v>1121</v>
      </c>
      <c r="B150" s="217"/>
      <c r="C150" s="214" t="s">
        <v>729</v>
      </c>
      <c r="D150" s="211" t="s">
        <v>856</v>
      </c>
      <c r="E150" s="163" t="s">
        <v>857</v>
      </c>
      <c r="F150" s="36"/>
      <c r="G150" s="108">
        <v>20</v>
      </c>
      <c r="H150" s="36"/>
      <c r="I150" s="36"/>
      <c r="J150" s="36"/>
      <c r="K150" s="36"/>
      <c r="L150" s="36"/>
      <c r="M150" s="36"/>
      <c r="N150" s="36"/>
      <c r="O150" s="36"/>
      <c r="P150" s="36"/>
    </row>
    <row r="151" spans="1:16" ht="39">
      <c r="A151" s="112" t="s">
        <v>1122</v>
      </c>
      <c r="B151" s="217"/>
      <c r="C151" s="216"/>
      <c r="D151" s="213"/>
      <c r="E151" s="163" t="s">
        <v>913</v>
      </c>
      <c r="F151" s="36"/>
      <c r="G151" s="108">
        <v>33</v>
      </c>
      <c r="H151" s="36"/>
      <c r="I151" s="36"/>
      <c r="J151" s="36"/>
      <c r="K151" s="36"/>
      <c r="L151" s="36"/>
      <c r="M151" s="36"/>
      <c r="N151" s="36"/>
      <c r="O151" s="36"/>
      <c r="P151" s="36"/>
    </row>
    <row r="152" spans="1:16" ht="19.5">
      <c r="A152" s="112" t="s">
        <v>1123</v>
      </c>
      <c r="B152" s="217"/>
      <c r="C152" s="214" t="s">
        <v>728</v>
      </c>
      <c r="D152" s="200" t="s">
        <v>914</v>
      </c>
      <c r="E152" s="163" t="s">
        <v>915</v>
      </c>
      <c r="F152" s="36" t="s">
        <v>741</v>
      </c>
      <c r="G152" s="108">
        <v>508</v>
      </c>
      <c r="H152" s="36"/>
      <c r="I152" s="36"/>
      <c r="J152" s="36"/>
      <c r="K152" s="36"/>
      <c r="L152" s="36"/>
      <c r="M152" s="36"/>
      <c r="N152" s="36"/>
      <c r="O152" s="36"/>
      <c r="P152" s="36"/>
    </row>
    <row r="153" spans="1:16" ht="19.5">
      <c r="A153" s="112" t="s">
        <v>1124</v>
      </c>
      <c r="B153" s="217"/>
      <c r="C153" s="215"/>
      <c r="D153" s="201"/>
      <c r="E153" s="163" t="s">
        <v>916</v>
      </c>
      <c r="F153" s="36"/>
      <c r="G153" s="108">
        <v>381</v>
      </c>
      <c r="H153" s="36"/>
      <c r="I153" s="36"/>
      <c r="J153" s="36"/>
      <c r="K153" s="127"/>
      <c r="L153" s="36"/>
      <c r="M153" s="36"/>
      <c r="N153" s="36"/>
      <c r="O153" s="36"/>
      <c r="P153" s="36"/>
    </row>
    <row r="154" spans="1:16" ht="19.5">
      <c r="A154" s="112" t="s">
        <v>1125</v>
      </c>
      <c r="B154" s="217"/>
      <c r="C154" s="215"/>
      <c r="D154" s="201"/>
      <c r="E154" s="163" t="s">
        <v>917</v>
      </c>
      <c r="F154" s="36"/>
      <c r="G154" s="108">
        <v>403</v>
      </c>
      <c r="H154" s="36"/>
      <c r="I154" s="36"/>
      <c r="J154" s="36"/>
      <c r="K154" s="127"/>
      <c r="L154" s="36"/>
      <c r="M154" s="36"/>
      <c r="N154" s="36"/>
      <c r="O154" s="36"/>
      <c r="P154" s="36"/>
    </row>
    <row r="155" spans="1:16" ht="19.5">
      <c r="A155" s="112" t="s">
        <v>1126</v>
      </c>
      <c r="B155" s="217"/>
      <c r="C155" s="215"/>
      <c r="D155" s="201"/>
      <c r="E155" s="163" t="s">
        <v>918</v>
      </c>
      <c r="F155" s="36"/>
      <c r="G155" s="108">
        <v>36</v>
      </c>
      <c r="H155" s="36"/>
      <c r="I155" s="36"/>
      <c r="J155" s="36"/>
      <c r="K155" s="127"/>
      <c r="L155" s="36"/>
      <c r="M155" s="36"/>
      <c r="N155" s="36"/>
      <c r="O155" s="36"/>
      <c r="P155" s="36"/>
    </row>
    <row r="156" spans="1:16" ht="19.5">
      <c r="A156" s="112" t="s">
        <v>1127</v>
      </c>
      <c r="B156" s="217"/>
      <c r="C156" s="215"/>
      <c r="D156" s="201"/>
      <c r="E156" s="163" t="s">
        <v>919</v>
      </c>
      <c r="F156" s="36"/>
      <c r="G156" s="108">
        <v>50</v>
      </c>
      <c r="H156" s="36"/>
      <c r="I156" s="36"/>
      <c r="J156" s="36"/>
      <c r="K156" s="127"/>
      <c r="L156" s="36"/>
      <c r="M156" s="36"/>
      <c r="N156" s="36"/>
      <c r="O156" s="36"/>
      <c r="P156" s="36"/>
    </row>
    <row r="157" spans="1:16" ht="19.5">
      <c r="A157" s="112" t="s">
        <v>1128</v>
      </c>
      <c r="B157" s="217"/>
      <c r="C157" s="215"/>
      <c r="D157" s="201"/>
      <c r="E157" s="163" t="s">
        <v>920</v>
      </c>
      <c r="F157" s="36"/>
      <c r="G157" s="108">
        <v>52</v>
      </c>
      <c r="H157" s="36"/>
      <c r="I157" s="36"/>
      <c r="J157" s="36"/>
      <c r="K157" s="127"/>
      <c r="L157" s="36"/>
      <c r="M157" s="36"/>
      <c r="N157" s="36"/>
      <c r="O157" s="36"/>
      <c r="P157" s="36"/>
    </row>
    <row r="158" spans="1:16" ht="19.5">
      <c r="A158" s="112" t="s">
        <v>1129</v>
      </c>
      <c r="B158" s="217"/>
      <c r="C158" s="215"/>
      <c r="D158" s="201"/>
      <c r="E158" s="163" t="s">
        <v>921</v>
      </c>
      <c r="F158" s="36"/>
      <c r="G158" s="108">
        <v>127</v>
      </c>
      <c r="H158" s="36"/>
      <c r="I158" s="36"/>
      <c r="J158" s="36"/>
      <c r="K158" s="127"/>
      <c r="L158" s="36"/>
      <c r="M158" s="36"/>
      <c r="N158" s="36"/>
      <c r="O158" s="36"/>
      <c r="P158" s="36"/>
    </row>
    <row r="159" spans="1:16" ht="19.5">
      <c r="A159" s="112" t="s">
        <v>1130</v>
      </c>
      <c r="B159" s="217"/>
      <c r="C159" s="215"/>
      <c r="D159" s="201"/>
      <c r="E159" s="163" t="s">
        <v>922</v>
      </c>
      <c r="F159" s="36"/>
      <c r="G159" s="108">
        <v>5</v>
      </c>
      <c r="H159" s="36"/>
      <c r="I159" s="36"/>
      <c r="J159" s="36"/>
      <c r="K159" s="127"/>
      <c r="L159" s="36"/>
      <c r="M159" s="36"/>
      <c r="N159" s="36"/>
      <c r="O159" s="36"/>
      <c r="P159" s="36"/>
    </row>
    <row r="160" spans="1:16" ht="19.5">
      <c r="A160" s="112" t="s">
        <v>1131</v>
      </c>
      <c r="B160" s="217"/>
      <c r="C160" s="215"/>
      <c r="D160" s="201"/>
      <c r="E160" s="163" t="s">
        <v>923</v>
      </c>
      <c r="F160" s="36"/>
      <c r="G160" s="108">
        <v>31</v>
      </c>
      <c r="H160" s="36"/>
      <c r="I160" s="36"/>
      <c r="J160" s="36"/>
      <c r="K160" s="127"/>
      <c r="L160" s="36"/>
      <c r="M160" s="36"/>
      <c r="N160" s="36"/>
      <c r="O160" s="36"/>
      <c r="P160" s="36"/>
    </row>
    <row r="161" spans="1:16" ht="19.5">
      <c r="A161" s="112" t="s">
        <v>1132</v>
      </c>
      <c r="B161" s="217"/>
      <c r="C161" s="216"/>
      <c r="D161" s="202"/>
      <c r="E161" s="163" t="s">
        <v>924</v>
      </c>
      <c r="F161" s="36"/>
      <c r="G161" s="108">
        <v>20</v>
      </c>
      <c r="H161" s="36"/>
      <c r="I161" s="36"/>
      <c r="J161" s="36"/>
      <c r="K161" s="127"/>
      <c r="L161" s="36"/>
      <c r="M161" s="36"/>
      <c r="N161" s="36"/>
      <c r="O161" s="36"/>
      <c r="P161" s="36"/>
    </row>
    <row r="162" spans="1:16" ht="21.75">
      <c r="A162" s="112" t="s">
        <v>1133</v>
      </c>
      <c r="B162" s="217"/>
      <c r="C162" s="104"/>
      <c r="D162" s="122"/>
      <c r="E162" s="163" t="s">
        <v>784</v>
      </c>
      <c r="F162" s="36"/>
      <c r="G162" s="36"/>
      <c r="H162" s="36"/>
      <c r="I162" s="36"/>
      <c r="J162" s="36"/>
      <c r="L162" s="108">
        <v>1000</v>
      </c>
      <c r="M162" s="36"/>
      <c r="N162" s="36"/>
      <c r="O162" s="36"/>
      <c r="P162" s="36"/>
    </row>
    <row r="163" spans="1:16" ht="39">
      <c r="A163" s="112" t="s">
        <v>1134</v>
      </c>
      <c r="B163" s="217"/>
      <c r="C163" s="104"/>
      <c r="D163" s="122"/>
      <c r="E163" s="163" t="s">
        <v>785</v>
      </c>
      <c r="F163" s="36"/>
      <c r="G163" s="36"/>
      <c r="H163" s="36"/>
      <c r="I163" s="36"/>
      <c r="J163" s="36"/>
      <c r="L163" s="108">
        <v>2500</v>
      </c>
      <c r="M163" s="36"/>
      <c r="N163" s="36"/>
      <c r="O163" s="36"/>
      <c r="P163" s="36"/>
    </row>
    <row r="164" spans="1:16" s="103" customFormat="1" ht="24.75">
      <c r="A164" s="227" t="s">
        <v>739</v>
      </c>
      <c r="B164" s="228"/>
      <c r="C164" s="228"/>
      <c r="D164" s="228"/>
      <c r="E164" s="228"/>
      <c r="F164" s="229"/>
      <c r="G164" s="110">
        <f t="shared" ref="G164:N164" si="11">SUM(G147:G163)</f>
        <v>1796</v>
      </c>
      <c r="H164" s="110">
        <f t="shared" si="11"/>
        <v>0</v>
      </c>
      <c r="I164" s="110">
        <f t="shared" si="11"/>
        <v>0</v>
      </c>
      <c r="J164" s="110">
        <f t="shared" si="11"/>
        <v>0</v>
      </c>
      <c r="K164" s="110">
        <f t="shared" si="11"/>
        <v>0</v>
      </c>
      <c r="L164" s="110">
        <f t="shared" si="11"/>
        <v>3500</v>
      </c>
      <c r="M164" s="110">
        <f t="shared" si="11"/>
        <v>0</v>
      </c>
      <c r="N164" s="110">
        <f t="shared" si="11"/>
        <v>0</v>
      </c>
      <c r="O164" s="110">
        <f>SUM(G164:N164)</f>
        <v>5296</v>
      </c>
      <c r="P164" s="106"/>
    </row>
    <row r="165" spans="1:16" ht="30.75">
      <c r="A165" s="160">
        <v>3</v>
      </c>
      <c r="B165" s="252" t="s">
        <v>602</v>
      </c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4"/>
    </row>
    <row r="166" spans="1:16" ht="21.75">
      <c r="A166" s="112" t="s">
        <v>713</v>
      </c>
      <c r="B166" s="217" t="s">
        <v>603</v>
      </c>
      <c r="C166" s="104"/>
      <c r="D166" s="122"/>
      <c r="E166" s="163" t="s">
        <v>786</v>
      </c>
      <c r="F166" s="36"/>
      <c r="G166" s="36"/>
      <c r="H166" s="36"/>
      <c r="I166" s="36"/>
      <c r="J166" s="36"/>
      <c r="K166" s="47"/>
      <c r="L166" s="108">
        <v>5000</v>
      </c>
      <c r="M166" s="36"/>
      <c r="N166" s="36"/>
      <c r="O166" s="36"/>
      <c r="P166" s="36"/>
    </row>
    <row r="167" spans="1:16" ht="21.75">
      <c r="A167" s="112" t="s">
        <v>714</v>
      </c>
      <c r="B167" s="217"/>
      <c r="C167" s="104"/>
      <c r="D167" s="122"/>
      <c r="E167" s="163" t="s">
        <v>787</v>
      </c>
      <c r="F167" s="36"/>
      <c r="G167" s="36"/>
      <c r="H167" s="36"/>
      <c r="I167" s="36"/>
      <c r="J167" s="36"/>
      <c r="L167" s="108">
        <v>30000</v>
      </c>
      <c r="M167" s="36"/>
      <c r="N167" s="36"/>
      <c r="O167" s="36"/>
      <c r="P167" s="36"/>
    </row>
    <row r="168" spans="1:16" ht="21.75">
      <c r="A168" s="112" t="s">
        <v>715</v>
      </c>
      <c r="B168" s="217"/>
      <c r="C168" s="104"/>
      <c r="D168" s="122"/>
      <c r="E168" s="163" t="s">
        <v>788</v>
      </c>
      <c r="F168" s="36"/>
      <c r="G168" s="36"/>
      <c r="H168" s="36"/>
      <c r="I168" s="36"/>
      <c r="J168" s="36"/>
      <c r="K168" s="47"/>
      <c r="L168" s="108">
        <v>3000</v>
      </c>
      <c r="M168" s="36"/>
      <c r="N168" s="36"/>
      <c r="O168" s="36"/>
      <c r="P168" s="36"/>
    </row>
    <row r="169" spans="1:16" ht="21.75">
      <c r="A169" s="112" t="s">
        <v>716</v>
      </c>
      <c r="B169" s="217"/>
      <c r="C169" s="104"/>
      <c r="D169" s="122"/>
      <c r="E169" s="163" t="s">
        <v>789</v>
      </c>
      <c r="F169" s="36"/>
      <c r="G169" s="36"/>
      <c r="H169" s="36"/>
      <c r="I169" s="36"/>
      <c r="J169" s="36"/>
      <c r="K169" s="47"/>
      <c r="L169" s="108">
        <v>2500</v>
      </c>
      <c r="M169" s="36"/>
      <c r="N169" s="36"/>
      <c r="O169" s="36"/>
      <c r="P169" s="36"/>
    </row>
    <row r="170" spans="1:16" ht="21.75">
      <c r="A170" s="112" t="s">
        <v>717</v>
      </c>
      <c r="B170" s="217"/>
      <c r="C170" s="104"/>
      <c r="D170" s="122"/>
      <c r="E170" s="163" t="s">
        <v>790</v>
      </c>
      <c r="F170" s="36"/>
      <c r="G170" s="36"/>
      <c r="H170" s="36"/>
      <c r="I170" s="36"/>
      <c r="J170" s="36"/>
      <c r="K170" s="47"/>
      <c r="L170" s="108">
        <v>4500</v>
      </c>
      <c r="M170" s="36"/>
      <c r="N170" s="36"/>
      <c r="O170" s="36"/>
      <c r="P170" s="36"/>
    </row>
    <row r="171" spans="1:16" ht="21.75">
      <c r="A171" s="112" t="s">
        <v>718</v>
      </c>
      <c r="B171" s="217"/>
      <c r="C171" s="104"/>
      <c r="D171" s="122"/>
      <c r="E171" s="163" t="s">
        <v>791</v>
      </c>
      <c r="F171" s="36"/>
      <c r="G171" s="36"/>
      <c r="H171" s="36"/>
      <c r="I171" s="36"/>
      <c r="J171" s="36"/>
      <c r="K171" s="47"/>
      <c r="L171" s="108">
        <v>1500</v>
      </c>
      <c r="M171" s="36"/>
      <c r="N171" s="36"/>
      <c r="O171" s="36"/>
      <c r="P171" s="36"/>
    </row>
    <row r="172" spans="1:16" ht="21.75">
      <c r="A172" s="112" t="s">
        <v>719</v>
      </c>
      <c r="B172" s="217"/>
      <c r="C172" s="104"/>
      <c r="D172" s="122"/>
      <c r="E172" s="163" t="s">
        <v>792</v>
      </c>
      <c r="F172" s="36"/>
      <c r="G172" s="36"/>
      <c r="H172" s="36"/>
      <c r="I172" s="36"/>
      <c r="J172" s="36"/>
      <c r="K172" s="47"/>
      <c r="L172" s="108">
        <v>1500</v>
      </c>
      <c r="M172" s="36"/>
      <c r="N172" s="36"/>
      <c r="O172" s="36"/>
      <c r="P172" s="36"/>
    </row>
    <row r="173" spans="1:16" ht="21.75">
      <c r="A173" s="112" t="s">
        <v>720</v>
      </c>
      <c r="B173" s="217"/>
      <c r="C173" s="104"/>
      <c r="D173" s="122"/>
      <c r="E173" s="163" t="s">
        <v>793</v>
      </c>
      <c r="F173" s="36"/>
      <c r="G173" s="36"/>
      <c r="H173" s="36"/>
      <c r="I173" s="36"/>
      <c r="J173" s="36"/>
      <c r="K173" s="47"/>
      <c r="L173" s="108">
        <v>5000</v>
      </c>
      <c r="M173" s="36"/>
      <c r="N173" s="36"/>
      <c r="O173" s="36"/>
      <c r="P173" s="36"/>
    </row>
    <row r="174" spans="1:16" ht="21.75">
      <c r="A174" s="112" t="s">
        <v>750</v>
      </c>
      <c r="B174" s="217"/>
      <c r="C174" s="104"/>
      <c r="D174" s="122"/>
      <c r="E174" s="163" t="s">
        <v>794</v>
      </c>
      <c r="F174" s="36"/>
      <c r="G174" s="36"/>
      <c r="H174" s="36"/>
      <c r="I174" s="36"/>
      <c r="J174" s="36"/>
      <c r="K174" s="47"/>
      <c r="L174" s="108">
        <v>2000</v>
      </c>
      <c r="M174" s="36"/>
      <c r="N174" s="36"/>
      <c r="O174" s="36"/>
      <c r="P174" s="36"/>
    </row>
    <row r="175" spans="1:16" ht="21.75">
      <c r="A175" s="112" t="s">
        <v>1135</v>
      </c>
      <c r="B175" s="217"/>
      <c r="C175" s="104"/>
      <c r="D175" s="122"/>
      <c r="E175" s="163" t="s">
        <v>795</v>
      </c>
      <c r="F175" s="36"/>
      <c r="G175" s="36"/>
      <c r="H175" s="36"/>
      <c r="I175" s="36"/>
      <c r="J175" s="36"/>
      <c r="K175" s="47"/>
      <c r="L175" s="108">
        <v>3000</v>
      </c>
      <c r="M175" s="36"/>
      <c r="N175" s="36"/>
      <c r="O175" s="36"/>
      <c r="P175" s="36"/>
    </row>
    <row r="176" spans="1:16" ht="21.75">
      <c r="A176" s="112" t="s">
        <v>1136</v>
      </c>
      <c r="B176" s="217"/>
      <c r="C176" s="104"/>
      <c r="D176" s="122"/>
      <c r="E176" s="163" t="s">
        <v>796</v>
      </c>
      <c r="F176" s="36"/>
      <c r="G176" s="36"/>
      <c r="H176" s="36"/>
      <c r="I176" s="36"/>
      <c r="J176" s="36"/>
      <c r="K176" s="47"/>
      <c r="L176" s="108">
        <v>2000</v>
      </c>
      <c r="M176" s="36"/>
      <c r="N176" s="36"/>
      <c r="O176" s="36"/>
      <c r="P176" s="36"/>
    </row>
    <row r="177" spans="1:16" ht="21.75">
      <c r="A177" s="112" t="s">
        <v>1137</v>
      </c>
      <c r="B177" s="217"/>
      <c r="C177" s="104"/>
      <c r="D177" s="122"/>
      <c r="E177" s="163" t="s">
        <v>797</v>
      </c>
      <c r="F177" s="36"/>
      <c r="G177" s="36"/>
      <c r="H177" s="36"/>
      <c r="I177" s="36"/>
      <c r="J177" s="36"/>
      <c r="K177" s="47"/>
      <c r="L177" s="108">
        <v>20000</v>
      </c>
      <c r="M177" s="36"/>
      <c r="N177" s="36"/>
      <c r="O177" s="36"/>
      <c r="P177" s="36"/>
    </row>
    <row r="178" spans="1:16" ht="21.75">
      <c r="A178" s="112" t="s">
        <v>1138</v>
      </c>
      <c r="B178" s="217"/>
      <c r="C178" s="104"/>
      <c r="D178" s="122"/>
      <c r="E178" s="163" t="s">
        <v>798</v>
      </c>
      <c r="F178" s="36"/>
      <c r="G178" s="36"/>
      <c r="H178" s="36"/>
      <c r="I178" s="36"/>
      <c r="J178" s="36"/>
      <c r="K178" s="47"/>
      <c r="L178" s="108">
        <v>7000</v>
      </c>
      <c r="M178" s="36"/>
      <c r="N178" s="36"/>
      <c r="O178" s="36"/>
      <c r="P178" s="36"/>
    </row>
    <row r="179" spans="1:16" ht="21.75">
      <c r="A179" s="112" t="s">
        <v>1139</v>
      </c>
      <c r="B179" s="118"/>
      <c r="C179" s="117"/>
      <c r="D179" s="122"/>
      <c r="E179" s="163" t="s">
        <v>1096</v>
      </c>
      <c r="F179" s="156">
        <v>2</v>
      </c>
      <c r="G179" s="36"/>
      <c r="H179" s="36"/>
      <c r="I179" s="36"/>
      <c r="J179" s="36"/>
      <c r="K179" s="47"/>
      <c r="L179" s="108">
        <v>3800</v>
      </c>
      <c r="M179" s="36"/>
      <c r="N179" s="36"/>
      <c r="O179" s="36"/>
      <c r="P179" s="36"/>
    </row>
    <row r="180" spans="1:16" s="103" customFormat="1" ht="24.75">
      <c r="A180" s="227" t="s">
        <v>739</v>
      </c>
      <c r="B180" s="228"/>
      <c r="C180" s="228"/>
      <c r="D180" s="228"/>
      <c r="E180" s="228"/>
      <c r="F180" s="229"/>
      <c r="G180" s="110">
        <f>SUM(G166:G178)</f>
        <v>0</v>
      </c>
      <c r="H180" s="110">
        <f t="shared" ref="H180:N180" si="12">SUM(H166:H178)</f>
        <v>0</v>
      </c>
      <c r="I180" s="110">
        <f t="shared" si="12"/>
        <v>0</v>
      </c>
      <c r="J180" s="110">
        <f t="shared" si="12"/>
        <v>0</v>
      </c>
      <c r="K180" s="110">
        <f t="shared" si="12"/>
        <v>0</v>
      </c>
      <c r="L180" s="110">
        <f>SUM(L166:L179)</f>
        <v>90800</v>
      </c>
      <c r="M180" s="110">
        <f t="shared" si="12"/>
        <v>0</v>
      </c>
      <c r="N180" s="110">
        <f t="shared" si="12"/>
        <v>0</v>
      </c>
      <c r="O180" s="110">
        <f>SUM(G180:N180)</f>
        <v>90800</v>
      </c>
      <c r="P180" s="110"/>
    </row>
    <row r="181" spans="1:16" ht="21.75">
      <c r="A181" s="112" t="s">
        <v>721</v>
      </c>
      <c r="B181" s="218" t="s">
        <v>32</v>
      </c>
      <c r="C181" s="104"/>
      <c r="D181" s="122"/>
      <c r="E181" s="163" t="s">
        <v>799</v>
      </c>
      <c r="F181" s="36"/>
      <c r="G181" s="36"/>
      <c r="H181" s="36"/>
      <c r="I181" s="36"/>
      <c r="J181" s="36"/>
      <c r="K181" s="47"/>
      <c r="L181" s="108">
        <v>5000</v>
      </c>
      <c r="M181" s="36"/>
      <c r="N181" s="36"/>
      <c r="O181" s="36"/>
      <c r="P181" s="36"/>
    </row>
    <row r="182" spans="1:16" ht="21.75">
      <c r="A182" s="112" t="s">
        <v>722</v>
      </c>
      <c r="B182" s="219"/>
      <c r="C182" s="104"/>
      <c r="D182" s="122"/>
      <c r="E182" s="163" t="s">
        <v>800</v>
      </c>
      <c r="F182" s="36"/>
      <c r="G182" s="36"/>
      <c r="H182" s="36"/>
      <c r="I182" s="36"/>
      <c r="J182" s="36"/>
      <c r="K182" s="47"/>
      <c r="L182" s="108">
        <v>5000</v>
      </c>
      <c r="M182" s="36"/>
      <c r="N182" s="36"/>
      <c r="O182" s="36"/>
      <c r="P182" s="36"/>
    </row>
    <row r="183" spans="1:16" ht="21.75">
      <c r="A183" s="112" t="s">
        <v>723</v>
      </c>
      <c r="B183" s="219"/>
      <c r="C183" s="104"/>
      <c r="D183" s="122"/>
      <c r="E183" s="163" t="s">
        <v>801</v>
      </c>
      <c r="F183" s="36"/>
      <c r="G183" s="36"/>
      <c r="H183" s="36"/>
      <c r="I183" s="36"/>
      <c r="J183" s="36"/>
      <c r="L183" s="108">
        <v>2000</v>
      </c>
      <c r="M183" s="36"/>
      <c r="N183" s="36"/>
      <c r="O183" s="36"/>
      <c r="P183" s="36"/>
    </row>
    <row r="184" spans="1:16" ht="21.75">
      <c r="A184" s="112" t="s">
        <v>724</v>
      </c>
      <c r="B184" s="220"/>
      <c r="C184" s="104"/>
      <c r="D184" s="122"/>
      <c r="E184" s="163" t="s">
        <v>802</v>
      </c>
      <c r="F184" s="36"/>
      <c r="G184" s="36"/>
      <c r="H184" s="36"/>
      <c r="I184" s="36"/>
      <c r="J184" s="36"/>
      <c r="K184" s="47"/>
      <c r="L184" s="108">
        <v>3000</v>
      </c>
      <c r="M184" s="36"/>
      <c r="N184" s="36"/>
      <c r="O184" s="36"/>
      <c r="P184" s="36"/>
    </row>
    <row r="185" spans="1:16" s="103" customFormat="1" ht="24.75">
      <c r="A185" s="227" t="s">
        <v>739</v>
      </c>
      <c r="B185" s="228"/>
      <c r="C185" s="228"/>
      <c r="D185" s="228"/>
      <c r="E185" s="228"/>
      <c r="F185" s="229"/>
      <c r="G185" s="110">
        <f t="shared" ref="G185:N185" si="13">SUM(G181:G184)</f>
        <v>0</v>
      </c>
      <c r="H185" s="110">
        <f t="shared" si="13"/>
        <v>0</v>
      </c>
      <c r="I185" s="110">
        <f t="shared" si="13"/>
        <v>0</v>
      </c>
      <c r="J185" s="110">
        <f t="shared" si="13"/>
        <v>0</v>
      </c>
      <c r="K185" s="110">
        <f t="shared" si="13"/>
        <v>0</v>
      </c>
      <c r="L185" s="110">
        <f t="shared" si="13"/>
        <v>15000</v>
      </c>
      <c r="M185" s="110">
        <f t="shared" si="13"/>
        <v>0</v>
      </c>
      <c r="N185" s="110">
        <f t="shared" si="13"/>
        <v>0</v>
      </c>
      <c r="O185" s="110">
        <f>SUM(G185:N185)</f>
        <v>15000</v>
      </c>
      <c r="P185" s="106"/>
    </row>
    <row r="186" spans="1:16" ht="19.5">
      <c r="A186" s="112" t="s">
        <v>725</v>
      </c>
      <c r="B186" s="204" t="s">
        <v>34</v>
      </c>
      <c r="C186" s="203" t="s">
        <v>849</v>
      </c>
      <c r="D186" s="208" t="s">
        <v>850</v>
      </c>
      <c r="E186" s="163" t="s">
        <v>827</v>
      </c>
      <c r="F186" s="36"/>
      <c r="G186" s="108">
        <v>300</v>
      </c>
      <c r="H186" s="36"/>
      <c r="I186" s="36"/>
      <c r="J186" s="36"/>
      <c r="K186" s="36"/>
      <c r="L186" s="36"/>
      <c r="M186" s="36"/>
      <c r="N186" s="36"/>
      <c r="O186" s="36"/>
      <c r="P186" s="36"/>
    </row>
    <row r="187" spans="1:16" ht="19.5">
      <c r="A187" s="112" t="s">
        <v>1140</v>
      </c>
      <c r="B187" s="204"/>
      <c r="C187" s="203"/>
      <c r="D187" s="209"/>
      <c r="E187" s="163" t="s">
        <v>828</v>
      </c>
      <c r="F187" s="36"/>
      <c r="G187" s="108">
        <v>20</v>
      </c>
      <c r="H187" s="36"/>
      <c r="I187" s="36"/>
      <c r="J187" s="36"/>
      <c r="K187" s="36"/>
      <c r="L187" s="36"/>
      <c r="M187" s="36"/>
      <c r="N187" s="36"/>
      <c r="O187" s="36"/>
      <c r="P187" s="36"/>
    </row>
    <row r="188" spans="1:16" ht="19.5">
      <c r="A188" s="112" t="s">
        <v>1141</v>
      </c>
      <c r="B188" s="204"/>
      <c r="C188" s="203"/>
      <c r="D188" s="209"/>
      <c r="E188" s="163" t="s">
        <v>829</v>
      </c>
      <c r="F188" s="36"/>
      <c r="G188" s="108">
        <v>648</v>
      </c>
      <c r="H188" s="36"/>
      <c r="I188" s="36"/>
      <c r="J188" s="36"/>
      <c r="K188" s="36"/>
      <c r="L188" s="36"/>
      <c r="M188" s="36"/>
      <c r="N188" s="36"/>
      <c r="O188" s="36"/>
      <c r="P188" s="36"/>
    </row>
    <row r="189" spans="1:16" ht="19.5">
      <c r="A189" s="112" t="s">
        <v>1142</v>
      </c>
      <c r="B189" s="204"/>
      <c r="C189" s="203"/>
      <c r="D189" s="210"/>
      <c r="E189" s="163" t="s">
        <v>830</v>
      </c>
      <c r="F189" s="36"/>
      <c r="G189" s="108">
        <v>42</v>
      </c>
      <c r="H189" s="36"/>
      <c r="I189" s="36"/>
      <c r="J189" s="36"/>
      <c r="K189" s="36"/>
      <c r="L189" s="36"/>
      <c r="M189" s="36"/>
      <c r="N189" s="36"/>
      <c r="O189" s="36"/>
      <c r="P189" s="36"/>
    </row>
    <row r="190" spans="1:16" s="103" customFormat="1" ht="24.75">
      <c r="A190" s="227" t="s">
        <v>739</v>
      </c>
      <c r="B190" s="228"/>
      <c r="C190" s="228"/>
      <c r="D190" s="228"/>
      <c r="E190" s="228"/>
      <c r="F190" s="229"/>
      <c r="G190" s="110">
        <f>SUM(G186:G189)</f>
        <v>1010</v>
      </c>
      <c r="H190" s="110">
        <f t="shared" ref="H190:N190" si="14">SUM(H186)</f>
        <v>0</v>
      </c>
      <c r="I190" s="110">
        <f t="shared" si="14"/>
        <v>0</v>
      </c>
      <c r="J190" s="110">
        <f t="shared" si="14"/>
        <v>0</v>
      </c>
      <c r="K190" s="110">
        <f t="shared" si="14"/>
        <v>0</v>
      </c>
      <c r="L190" s="110">
        <f t="shared" si="14"/>
        <v>0</v>
      </c>
      <c r="M190" s="110">
        <f t="shared" si="14"/>
        <v>0</v>
      </c>
      <c r="N190" s="110">
        <f t="shared" si="14"/>
        <v>0</v>
      </c>
      <c r="O190" s="110">
        <f>SUM(G190:N190)</f>
        <v>1010</v>
      </c>
      <c r="P190" s="106"/>
    </row>
    <row r="191" spans="1:16" ht="33">
      <c r="A191" s="161">
        <v>4</v>
      </c>
      <c r="B191" s="246" t="s">
        <v>911</v>
      </c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8"/>
    </row>
    <row r="192" spans="1:16" ht="21.75">
      <c r="A192" s="112" t="s">
        <v>686</v>
      </c>
      <c r="B192" s="114" t="s">
        <v>40</v>
      </c>
      <c r="C192" s="104"/>
      <c r="D192" s="122"/>
      <c r="E192" s="163" t="s">
        <v>803</v>
      </c>
      <c r="F192" s="36"/>
      <c r="G192" s="36"/>
      <c r="H192" s="36"/>
      <c r="I192" s="36"/>
      <c r="J192" s="36"/>
      <c r="L192" s="108">
        <v>500</v>
      </c>
      <c r="M192" s="36"/>
      <c r="N192" s="36"/>
      <c r="O192" s="36"/>
      <c r="P192" s="36"/>
    </row>
    <row r="193" spans="1:16" s="103" customFormat="1" ht="24.75">
      <c r="A193" s="227" t="s">
        <v>739</v>
      </c>
      <c r="B193" s="228"/>
      <c r="C193" s="228"/>
      <c r="D193" s="228"/>
      <c r="E193" s="228"/>
      <c r="F193" s="229"/>
      <c r="G193" s="110">
        <f>SUM(G192)</f>
        <v>0</v>
      </c>
      <c r="H193" s="110">
        <f t="shared" ref="H193:J193" si="15">SUM(H192)</f>
        <v>0</v>
      </c>
      <c r="I193" s="110">
        <f t="shared" si="15"/>
        <v>0</v>
      </c>
      <c r="J193" s="110">
        <f t="shared" si="15"/>
        <v>0</v>
      </c>
      <c r="K193" s="110">
        <f>SUM(K192)</f>
        <v>0</v>
      </c>
      <c r="L193" s="110">
        <f t="shared" ref="L193:N193" si="16">SUM(L192)</f>
        <v>500</v>
      </c>
      <c r="M193" s="110">
        <f t="shared" si="16"/>
        <v>0</v>
      </c>
      <c r="N193" s="110">
        <f t="shared" si="16"/>
        <v>0</v>
      </c>
      <c r="O193" s="110">
        <f>SUM(G193:N193)</f>
        <v>500</v>
      </c>
      <c r="P193" s="106"/>
    </row>
    <row r="194" spans="1:16" ht="19.5">
      <c r="A194" s="112" t="s">
        <v>687</v>
      </c>
      <c r="B194" s="217" t="s">
        <v>44</v>
      </c>
      <c r="C194" s="214" t="s">
        <v>727</v>
      </c>
      <c r="D194" s="200" t="s">
        <v>840</v>
      </c>
      <c r="E194" s="163" t="s">
        <v>841</v>
      </c>
      <c r="F194" s="36"/>
      <c r="G194" s="108">
        <v>136</v>
      </c>
      <c r="H194" s="36"/>
      <c r="I194" s="36"/>
      <c r="J194" s="36"/>
      <c r="K194" s="36"/>
      <c r="L194" s="36"/>
      <c r="M194" s="36"/>
      <c r="N194" s="36"/>
      <c r="O194" s="36"/>
      <c r="P194" s="36"/>
    </row>
    <row r="195" spans="1:16" ht="30" customHeight="1">
      <c r="A195" s="112" t="s">
        <v>688</v>
      </c>
      <c r="B195" s="217"/>
      <c r="C195" s="216"/>
      <c r="D195" s="202"/>
      <c r="E195" s="163" t="s">
        <v>842</v>
      </c>
      <c r="F195" s="36"/>
      <c r="G195" s="108">
        <v>182</v>
      </c>
      <c r="H195" s="36"/>
      <c r="I195" s="36"/>
      <c r="J195" s="36"/>
      <c r="K195" s="36"/>
      <c r="L195" s="36"/>
      <c r="M195" s="36"/>
      <c r="N195" s="36"/>
      <c r="O195" s="36"/>
      <c r="P195" s="36"/>
    </row>
    <row r="196" spans="1:16" ht="21.75">
      <c r="A196" s="112" t="s">
        <v>689</v>
      </c>
      <c r="B196" s="217"/>
      <c r="C196" s="104"/>
      <c r="D196" s="122"/>
      <c r="E196" s="163" t="s">
        <v>804</v>
      </c>
      <c r="F196" s="36"/>
      <c r="G196" s="36"/>
      <c r="H196" s="36"/>
      <c r="I196" s="36"/>
      <c r="J196" s="36"/>
      <c r="K196" s="47"/>
      <c r="L196" s="108">
        <v>500</v>
      </c>
      <c r="M196" s="36"/>
      <c r="N196" s="36"/>
      <c r="O196" s="36"/>
      <c r="P196" s="36"/>
    </row>
    <row r="197" spans="1:16" ht="21.75">
      <c r="A197" s="112" t="s">
        <v>690</v>
      </c>
      <c r="B197" s="217"/>
      <c r="C197" s="104"/>
      <c r="D197" s="122"/>
      <c r="E197" s="163" t="s">
        <v>805</v>
      </c>
      <c r="F197" s="36"/>
      <c r="G197" s="36"/>
      <c r="H197" s="36"/>
      <c r="I197" s="36"/>
      <c r="J197" s="36"/>
      <c r="K197" s="47"/>
      <c r="L197" s="108">
        <v>1000</v>
      </c>
      <c r="M197" s="36"/>
      <c r="N197" s="36"/>
      <c r="O197" s="36"/>
      <c r="P197" s="36"/>
    </row>
    <row r="198" spans="1:16" ht="21.75">
      <c r="A198" s="112" t="s">
        <v>691</v>
      </c>
      <c r="B198" s="217"/>
      <c r="C198" s="104"/>
      <c r="D198" s="122"/>
      <c r="E198" s="163" t="s">
        <v>806</v>
      </c>
      <c r="F198" s="36"/>
      <c r="G198" s="36"/>
      <c r="H198" s="36"/>
      <c r="I198" s="36"/>
      <c r="J198" s="36"/>
      <c r="K198" s="47"/>
      <c r="L198" s="108">
        <v>500</v>
      </c>
      <c r="M198" s="36"/>
      <c r="N198" s="36"/>
      <c r="O198" s="36"/>
      <c r="P198" s="36"/>
    </row>
    <row r="199" spans="1:16" ht="21.75">
      <c r="A199" s="112" t="s">
        <v>692</v>
      </c>
      <c r="B199" s="217"/>
      <c r="C199" s="104"/>
      <c r="D199" s="122"/>
      <c r="E199" s="163" t="s">
        <v>807</v>
      </c>
      <c r="F199" s="36"/>
      <c r="G199" s="36"/>
      <c r="H199" s="36"/>
      <c r="I199" s="36"/>
      <c r="J199" s="36"/>
      <c r="K199" s="47"/>
      <c r="L199" s="108">
        <v>15000</v>
      </c>
      <c r="M199" s="36"/>
      <c r="N199" s="36"/>
      <c r="O199" s="36"/>
      <c r="P199" s="36"/>
    </row>
    <row r="200" spans="1:16" ht="21.75">
      <c r="A200" s="112" t="s">
        <v>1143</v>
      </c>
      <c r="B200" s="217"/>
      <c r="C200" s="104"/>
      <c r="D200" s="122"/>
      <c r="E200" s="163" t="s">
        <v>987</v>
      </c>
      <c r="F200" s="36"/>
      <c r="G200" s="36"/>
      <c r="H200" s="36"/>
      <c r="I200" s="36"/>
      <c r="J200" s="36"/>
      <c r="K200" s="47"/>
      <c r="L200" s="108">
        <v>3000</v>
      </c>
      <c r="M200" s="36"/>
      <c r="N200" s="36"/>
      <c r="O200" s="36"/>
      <c r="P200" s="36"/>
    </row>
    <row r="201" spans="1:16" ht="39">
      <c r="A201" s="112" t="s">
        <v>1144</v>
      </c>
      <c r="B201" s="217"/>
      <c r="C201" s="104"/>
      <c r="D201" s="122"/>
      <c r="E201" s="163" t="s">
        <v>808</v>
      </c>
      <c r="F201" s="36"/>
      <c r="G201" s="36"/>
      <c r="H201" s="36"/>
      <c r="I201" s="36"/>
      <c r="J201" s="36"/>
      <c r="K201" s="47"/>
      <c r="L201" s="108">
        <v>3000</v>
      </c>
      <c r="M201" s="36"/>
      <c r="N201" s="36"/>
      <c r="O201" s="36"/>
      <c r="P201" s="36"/>
    </row>
    <row r="202" spans="1:16" s="103" customFormat="1" ht="24.75">
      <c r="A202" s="227" t="s">
        <v>739</v>
      </c>
      <c r="B202" s="228"/>
      <c r="C202" s="228"/>
      <c r="D202" s="228"/>
      <c r="E202" s="228"/>
      <c r="F202" s="229"/>
      <c r="G202" s="110">
        <f>SUM(G194:G201)</f>
        <v>318</v>
      </c>
      <c r="H202" s="110">
        <f t="shared" ref="H202:N202" si="17">SUM(H194:H201)</f>
        <v>0</v>
      </c>
      <c r="I202" s="110">
        <f t="shared" si="17"/>
        <v>0</v>
      </c>
      <c r="J202" s="110">
        <f t="shared" si="17"/>
        <v>0</v>
      </c>
      <c r="K202" s="110">
        <f t="shared" si="17"/>
        <v>0</v>
      </c>
      <c r="L202" s="110">
        <f>SUM(L194:L201)</f>
        <v>23000</v>
      </c>
      <c r="M202" s="110">
        <f t="shared" si="17"/>
        <v>0</v>
      </c>
      <c r="N202" s="110">
        <f t="shared" si="17"/>
        <v>0</v>
      </c>
      <c r="O202" s="110">
        <f>SUM(G202:N202)</f>
        <v>23318</v>
      </c>
      <c r="P202" s="106"/>
    </row>
    <row r="203" spans="1:16" ht="21.75">
      <c r="A203" s="112" t="s">
        <v>693</v>
      </c>
      <c r="B203" s="217" t="s">
        <v>46</v>
      </c>
      <c r="C203" s="104"/>
      <c r="D203" s="122"/>
      <c r="E203" s="163" t="s">
        <v>809</v>
      </c>
      <c r="F203" s="36"/>
      <c r="G203" s="36"/>
      <c r="H203" s="36"/>
      <c r="I203" s="36"/>
      <c r="J203" s="36"/>
      <c r="L203" s="108">
        <v>1500</v>
      </c>
      <c r="M203" s="36"/>
      <c r="N203" s="36"/>
      <c r="O203" s="36"/>
      <c r="P203" s="36"/>
    </row>
    <row r="204" spans="1:16" ht="21.75">
      <c r="A204" s="112" t="s">
        <v>1145</v>
      </c>
      <c r="B204" s="217"/>
      <c r="C204" s="104"/>
      <c r="D204" s="122"/>
      <c r="E204" s="163" t="s">
        <v>810</v>
      </c>
      <c r="F204" s="36"/>
      <c r="G204" s="36"/>
      <c r="H204" s="36"/>
      <c r="I204" s="36"/>
      <c r="J204" s="36"/>
      <c r="L204" s="108">
        <v>500</v>
      </c>
      <c r="M204" s="36"/>
      <c r="N204" s="36"/>
      <c r="O204" s="36"/>
      <c r="P204" s="36"/>
    </row>
    <row r="205" spans="1:16" ht="21.75">
      <c r="A205" s="112" t="s">
        <v>1146</v>
      </c>
      <c r="B205" s="217"/>
      <c r="C205" s="104"/>
      <c r="D205" s="122"/>
      <c r="E205" s="163" t="s">
        <v>811</v>
      </c>
      <c r="F205" s="36"/>
      <c r="G205" s="36"/>
      <c r="H205" s="36"/>
      <c r="I205" s="36"/>
      <c r="J205" s="36"/>
      <c r="L205" s="108">
        <v>1500</v>
      </c>
      <c r="M205" s="36"/>
      <c r="N205" s="36"/>
      <c r="O205" s="36"/>
      <c r="P205" s="36"/>
    </row>
    <row r="206" spans="1:16" ht="21.75">
      <c r="A206" s="112" t="s">
        <v>1147</v>
      </c>
      <c r="B206" s="217"/>
      <c r="C206" s="104"/>
      <c r="D206" s="122"/>
      <c r="E206" s="163" t="s">
        <v>812</v>
      </c>
      <c r="F206" s="36"/>
      <c r="G206" s="36"/>
      <c r="H206" s="36"/>
      <c r="I206" s="36"/>
      <c r="J206" s="36"/>
      <c r="L206" s="108">
        <v>1000</v>
      </c>
      <c r="M206" s="36"/>
      <c r="N206" s="36"/>
      <c r="O206" s="36"/>
      <c r="P206" s="36"/>
    </row>
    <row r="207" spans="1:16" s="103" customFormat="1" ht="24.75">
      <c r="A207" s="227" t="s">
        <v>739</v>
      </c>
      <c r="B207" s="228"/>
      <c r="C207" s="228"/>
      <c r="D207" s="228"/>
      <c r="E207" s="228"/>
      <c r="F207" s="229"/>
      <c r="G207" s="110">
        <f>SUM(G203:G206)</f>
        <v>0</v>
      </c>
      <c r="H207" s="110">
        <f t="shared" ref="H207:N207" si="18">SUM(H203:H206)</f>
        <v>0</v>
      </c>
      <c r="I207" s="110">
        <f t="shared" si="18"/>
        <v>0</v>
      </c>
      <c r="J207" s="110">
        <f t="shared" si="18"/>
        <v>0</v>
      </c>
      <c r="K207" s="110">
        <f>SUM(K203:K206)</f>
        <v>0</v>
      </c>
      <c r="L207" s="110">
        <f>SUM(L203:L206)</f>
        <v>4500</v>
      </c>
      <c r="M207" s="110">
        <f t="shared" si="18"/>
        <v>0</v>
      </c>
      <c r="N207" s="110">
        <f t="shared" si="18"/>
        <v>0</v>
      </c>
      <c r="O207" s="110">
        <f>SUM(G207:N207)</f>
        <v>4500</v>
      </c>
      <c r="P207" s="106"/>
    </row>
    <row r="208" spans="1:16" ht="21.75">
      <c r="A208" s="112" t="s">
        <v>1148</v>
      </c>
      <c r="B208" s="217" t="s">
        <v>50</v>
      </c>
      <c r="C208" s="104"/>
      <c r="D208" s="122"/>
      <c r="E208" s="163" t="s">
        <v>813</v>
      </c>
      <c r="F208" s="36"/>
      <c r="G208" s="36"/>
      <c r="H208" s="36"/>
      <c r="I208" s="36"/>
      <c r="J208" s="36"/>
      <c r="L208" s="108">
        <v>500</v>
      </c>
      <c r="M208" s="36"/>
      <c r="N208" s="36"/>
      <c r="O208" s="36"/>
      <c r="P208" s="36"/>
    </row>
    <row r="209" spans="1:16" ht="21.75">
      <c r="A209" s="112" t="s">
        <v>1149</v>
      </c>
      <c r="B209" s="217"/>
      <c r="C209" s="104"/>
      <c r="D209" s="122"/>
      <c r="E209" s="163" t="s">
        <v>814</v>
      </c>
      <c r="F209" s="36"/>
      <c r="G209" s="36"/>
      <c r="H209" s="36"/>
      <c r="I209" s="36"/>
      <c r="J209" s="36"/>
      <c r="K209" s="47"/>
      <c r="L209" s="108">
        <v>1500</v>
      </c>
      <c r="M209" s="36"/>
      <c r="N209" s="36"/>
      <c r="O209" s="36"/>
      <c r="P209" s="36"/>
    </row>
    <row r="210" spans="1:16" ht="21.75">
      <c r="A210" s="112" t="s">
        <v>1150</v>
      </c>
      <c r="B210" s="217"/>
      <c r="C210" s="104"/>
      <c r="D210" s="122"/>
      <c r="E210" s="163" t="s">
        <v>815</v>
      </c>
      <c r="F210" s="36"/>
      <c r="G210" s="36"/>
      <c r="H210" s="36"/>
      <c r="I210" s="36"/>
      <c r="J210" s="36"/>
      <c r="L210" s="108">
        <v>1000</v>
      </c>
      <c r="M210" s="36"/>
      <c r="N210" s="36"/>
      <c r="O210" s="36"/>
      <c r="P210" s="36"/>
    </row>
    <row r="211" spans="1:16" ht="21.75">
      <c r="A211" s="112" t="s">
        <v>1151</v>
      </c>
      <c r="B211" s="217"/>
      <c r="C211" s="104"/>
      <c r="D211" s="122"/>
      <c r="E211" s="163" t="s">
        <v>816</v>
      </c>
      <c r="F211" s="36"/>
      <c r="G211" s="36"/>
      <c r="H211" s="36"/>
      <c r="I211" s="36"/>
      <c r="J211" s="36"/>
      <c r="L211" s="108">
        <v>1000</v>
      </c>
      <c r="M211" s="36"/>
      <c r="N211" s="36"/>
      <c r="O211" s="36"/>
      <c r="P211" s="36"/>
    </row>
    <row r="212" spans="1:16" ht="21.75">
      <c r="A212" s="112" t="s">
        <v>1152</v>
      </c>
      <c r="B212" s="217"/>
      <c r="C212" s="104"/>
      <c r="D212" s="122"/>
      <c r="E212" s="163" t="s">
        <v>817</v>
      </c>
      <c r="F212" s="36"/>
      <c r="G212" s="36"/>
      <c r="H212" s="36"/>
      <c r="I212" s="36"/>
      <c r="J212" s="36"/>
      <c r="K212" s="47"/>
      <c r="L212" s="108">
        <v>1000</v>
      </c>
      <c r="M212" s="36"/>
      <c r="N212" s="36"/>
      <c r="O212" s="36"/>
      <c r="P212" s="36"/>
    </row>
    <row r="213" spans="1:16" ht="21.75">
      <c r="A213" s="112" t="s">
        <v>1153</v>
      </c>
      <c r="B213" s="217"/>
      <c r="C213" s="104"/>
      <c r="D213" s="122"/>
      <c r="E213" s="163" t="s">
        <v>818</v>
      </c>
      <c r="F213" s="36"/>
      <c r="G213" s="36"/>
      <c r="H213" s="36"/>
      <c r="I213" s="36"/>
      <c r="J213" s="36"/>
      <c r="L213" s="108">
        <v>3000</v>
      </c>
      <c r="M213" s="36"/>
      <c r="N213" s="36"/>
      <c r="O213" s="36"/>
      <c r="P213" s="36"/>
    </row>
    <row r="214" spans="1:16" s="103" customFormat="1" ht="24.75">
      <c r="A214" s="227" t="s">
        <v>739</v>
      </c>
      <c r="B214" s="228"/>
      <c r="C214" s="228"/>
      <c r="D214" s="228"/>
      <c r="E214" s="228"/>
      <c r="F214" s="229"/>
      <c r="G214" s="110">
        <f>SUM(G208:G213)</f>
        <v>0</v>
      </c>
      <c r="H214" s="110">
        <f t="shared" ref="H214:N214" si="19">SUM(H208:H213)</f>
        <v>0</v>
      </c>
      <c r="I214" s="110">
        <f t="shared" si="19"/>
        <v>0</v>
      </c>
      <c r="J214" s="110">
        <f t="shared" si="19"/>
        <v>0</v>
      </c>
      <c r="K214" s="110">
        <f t="shared" si="19"/>
        <v>0</v>
      </c>
      <c r="L214" s="110">
        <f>SUM(L208:L213)</f>
        <v>8000</v>
      </c>
      <c r="M214" s="110">
        <f t="shared" si="19"/>
        <v>0</v>
      </c>
      <c r="N214" s="110">
        <f t="shared" si="19"/>
        <v>0</v>
      </c>
      <c r="O214" s="110">
        <f>SUM(G214:N214)</f>
        <v>8000</v>
      </c>
      <c r="P214" s="106"/>
    </row>
    <row r="215" spans="1:16" ht="33">
      <c r="A215" s="161">
        <v>5</v>
      </c>
      <c r="B215" s="205" t="s">
        <v>912</v>
      </c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7"/>
    </row>
    <row r="216" spans="1:16" ht="21.75">
      <c r="A216" s="112" t="s">
        <v>1154</v>
      </c>
      <c r="B216" s="217" t="s">
        <v>685</v>
      </c>
      <c r="C216" s="104"/>
      <c r="D216" s="122"/>
      <c r="E216" s="163" t="s">
        <v>819</v>
      </c>
      <c r="F216" s="36"/>
      <c r="G216" s="36"/>
      <c r="H216" s="36"/>
      <c r="I216" s="36"/>
      <c r="J216" s="36"/>
      <c r="L216" s="108">
        <v>10000</v>
      </c>
      <c r="M216" s="36"/>
      <c r="N216" s="36"/>
      <c r="O216" s="36"/>
      <c r="P216" s="36"/>
    </row>
    <row r="217" spans="1:16" ht="21.75">
      <c r="A217" s="112" t="s">
        <v>694</v>
      </c>
      <c r="B217" s="217"/>
      <c r="C217" s="104"/>
      <c r="D217" s="122"/>
      <c r="E217" s="163" t="s">
        <v>820</v>
      </c>
      <c r="F217" s="36"/>
      <c r="G217" s="36"/>
      <c r="H217" s="36"/>
      <c r="I217" s="36"/>
      <c r="J217" s="36"/>
      <c r="L217" s="108">
        <v>1000</v>
      </c>
      <c r="M217" s="36"/>
      <c r="N217" s="36"/>
      <c r="O217" s="36"/>
      <c r="P217" s="36"/>
    </row>
    <row r="218" spans="1:16" ht="21.75">
      <c r="A218" s="112" t="s">
        <v>1155</v>
      </c>
      <c r="B218" s="217"/>
      <c r="C218" s="104"/>
      <c r="D218" s="122"/>
      <c r="E218" s="163" t="s">
        <v>821</v>
      </c>
      <c r="F218" s="36"/>
      <c r="G218" s="36"/>
      <c r="H218" s="36"/>
      <c r="I218" s="36"/>
      <c r="J218" s="36"/>
      <c r="L218" s="108">
        <v>500</v>
      </c>
      <c r="M218" s="36"/>
      <c r="N218" s="36"/>
      <c r="O218" s="36"/>
      <c r="P218" s="36"/>
    </row>
    <row r="219" spans="1:16" s="103" customFormat="1" ht="24.75">
      <c r="A219" s="227" t="s">
        <v>739</v>
      </c>
      <c r="B219" s="228"/>
      <c r="C219" s="228"/>
      <c r="D219" s="228"/>
      <c r="E219" s="228"/>
      <c r="F219" s="229"/>
      <c r="G219" s="110">
        <f>SUM(G216:G218)</f>
        <v>0</v>
      </c>
      <c r="H219" s="110">
        <f t="shared" ref="H219:J219" si="20">SUM(H216:H218)</f>
        <v>0</v>
      </c>
      <c r="I219" s="110">
        <f t="shared" si="20"/>
        <v>0</v>
      </c>
      <c r="J219" s="110">
        <f t="shared" si="20"/>
        <v>0</v>
      </c>
      <c r="K219" s="110">
        <f>SUM(K216:K218)</f>
        <v>0</v>
      </c>
      <c r="L219" s="110">
        <f t="shared" ref="L219:N219" si="21">SUM(L216:L218)</f>
        <v>11500</v>
      </c>
      <c r="M219" s="110">
        <f t="shared" si="21"/>
        <v>0</v>
      </c>
      <c r="N219" s="110">
        <f t="shared" si="21"/>
        <v>0</v>
      </c>
      <c r="O219" s="110">
        <f>SUM(G219:N219)</f>
        <v>11500</v>
      </c>
      <c r="P219" s="106"/>
    </row>
    <row r="220" spans="1:16" ht="21.75">
      <c r="A220" s="112" t="s">
        <v>695</v>
      </c>
      <c r="B220" s="217" t="s">
        <v>676</v>
      </c>
      <c r="C220" s="104"/>
      <c r="D220" s="122"/>
      <c r="E220" s="163" t="s">
        <v>822</v>
      </c>
      <c r="F220" s="36"/>
      <c r="G220" s="36"/>
      <c r="H220" s="36"/>
      <c r="I220" s="36"/>
      <c r="J220" s="36"/>
      <c r="K220" s="108"/>
      <c r="L220" s="108">
        <v>500</v>
      </c>
      <c r="M220" s="36"/>
      <c r="N220" s="36"/>
      <c r="O220" s="36"/>
      <c r="P220" s="36"/>
    </row>
    <row r="221" spans="1:16" ht="21.75">
      <c r="A221" s="112" t="s">
        <v>696</v>
      </c>
      <c r="B221" s="217"/>
      <c r="C221" s="104"/>
      <c r="D221" s="122"/>
      <c r="E221" s="163" t="s">
        <v>823</v>
      </c>
      <c r="F221" s="36"/>
      <c r="G221" s="36"/>
      <c r="H221" s="36"/>
      <c r="I221" s="36"/>
      <c r="J221" s="36"/>
      <c r="K221" s="108"/>
      <c r="L221" s="108">
        <v>500</v>
      </c>
      <c r="M221" s="36"/>
      <c r="N221" s="36"/>
      <c r="O221" s="36"/>
      <c r="P221" s="36"/>
    </row>
    <row r="222" spans="1:16" s="103" customFormat="1" ht="24.75">
      <c r="A222" s="227" t="s">
        <v>739</v>
      </c>
      <c r="B222" s="228"/>
      <c r="C222" s="228"/>
      <c r="D222" s="228"/>
      <c r="E222" s="228"/>
      <c r="F222" s="229"/>
      <c r="G222" s="110">
        <f>SUM(G220:G221)</f>
        <v>0</v>
      </c>
      <c r="H222" s="110">
        <f t="shared" ref="H222:N222" si="22">SUM(H220:H221)</f>
        <v>0</v>
      </c>
      <c r="I222" s="110">
        <f t="shared" si="22"/>
        <v>0</v>
      </c>
      <c r="J222" s="110">
        <f t="shared" si="22"/>
        <v>0</v>
      </c>
      <c r="K222" s="110">
        <f t="shared" si="22"/>
        <v>0</v>
      </c>
      <c r="L222" s="110">
        <f t="shared" si="22"/>
        <v>1000</v>
      </c>
      <c r="M222" s="110">
        <f t="shared" si="22"/>
        <v>0</v>
      </c>
      <c r="N222" s="110">
        <f t="shared" si="22"/>
        <v>0</v>
      </c>
      <c r="O222" s="110">
        <f>SUM(G222:N222)</f>
        <v>1000</v>
      </c>
      <c r="P222" s="106"/>
    </row>
    <row r="223" spans="1:16" ht="21.75">
      <c r="A223" s="112" t="s">
        <v>697</v>
      </c>
      <c r="B223" s="217" t="s">
        <v>726</v>
      </c>
      <c r="C223" s="104"/>
      <c r="D223" s="122"/>
      <c r="E223" s="163" t="s">
        <v>824</v>
      </c>
      <c r="F223" s="36"/>
      <c r="G223" s="36"/>
      <c r="H223" s="36"/>
      <c r="I223" s="36"/>
      <c r="J223" s="36"/>
      <c r="K223" s="108"/>
      <c r="L223" s="108">
        <v>1000</v>
      </c>
      <c r="M223" s="36"/>
      <c r="N223" s="36"/>
      <c r="O223" s="36"/>
      <c r="P223" s="36"/>
    </row>
    <row r="224" spans="1:16" ht="21.75">
      <c r="A224" s="112" t="s">
        <v>698</v>
      </c>
      <c r="B224" s="217"/>
      <c r="C224" s="104"/>
      <c r="D224" s="122"/>
      <c r="E224" s="163" t="s">
        <v>825</v>
      </c>
      <c r="F224" s="36"/>
      <c r="G224" s="36"/>
      <c r="H224" s="36"/>
      <c r="I224" s="36"/>
      <c r="J224" s="36"/>
      <c r="K224" s="108"/>
      <c r="L224" s="108">
        <v>2500</v>
      </c>
      <c r="M224" s="36"/>
      <c r="N224" s="36"/>
      <c r="O224" s="36"/>
      <c r="P224" s="36"/>
    </row>
    <row r="225" spans="1:16" ht="21.75">
      <c r="A225" s="112" t="s">
        <v>699</v>
      </c>
      <c r="B225" s="217"/>
      <c r="C225" s="104"/>
      <c r="D225" s="122"/>
      <c r="E225" s="163" t="s">
        <v>826</v>
      </c>
      <c r="F225" s="36"/>
      <c r="G225" s="36"/>
      <c r="H225" s="36"/>
      <c r="I225" s="36"/>
      <c r="J225" s="36"/>
      <c r="K225" s="108"/>
      <c r="L225" s="108">
        <v>500</v>
      </c>
      <c r="M225" s="36"/>
      <c r="N225" s="36"/>
      <c r="O225" s="36"/>
      <c r="P225" s="36"/>
    </row>
    <row r="226" spans="1:16" s="103" customFormat="1" ht="24.75">
      <c r="A226" s="227" t="s">
        <v>739</v>
      </c>
      <c r="B226" s="228"/>
      <c r="C226" s="228"/>
      <c r="D226" s="228"/>
      <c r="E226" s="228"/>
      <c r="F226" s="229"/>
      <c r="G226" s="110">
        <f>SUM(G223:G225)</f>
        <v>0</v>
      </c>
      <c r="H226" s="110">
        <f t="shared" ref="H226:N226" si="23">SUM(H223:H225)</f>
        <v>0</v>
      </c>
      <c r="I226" s="110">
        <f t="shared" si="23"/>
        <v>0</v>
      </c>
      <c r="J226" s="110">
        <f t="shared" si="23"/>
        <v>0</v>
      </c>
      <c r="K226" s="110">
        <f t="shared" si="23"/>
        <v>0</v>
      </c>
      <c r="L226" s="110">
        <f t="shared" si="23"/>
        <v>4000</v>
      </c>
      <c r="M226" s="110">
        <f t="shared" si="23"/>
        <v>0</v>
      </c>
      <c r="N226" s="110">
        <f t="shared" si="23"/>
        <v>0</v>
      </c>
      <c r="O226" s="110">
        <f>SUM(G226:N226)</f>
        <v>4000</v>
      </c>
      <c r="P226" s="106"/>
    </row>
    <row r="227" spans="1:16" ht="58.5">
      <c r="A227" s="162">
        <v>6</v>
      </c>
      <c r="B227" s="105" t="s">
        <v>66</v>
      </c>
      <c r="C227" s="105"/>
      <c r="D227" s="124"/>
      <c r="E227" s="163" t="s">
        <v>1157</v>
      </c>
      <c r="F227" s="36"/>
      <c r="G227" s="36"/>
      <c r="H227" s="36"/>
      <c r="I227" s="36"/>
      <c r="J227" s="36"/>
      <c r="K227" s="36"/>
      <c r="L227" s="110">
        <v>10000</v>
      </c>
      <c r="M227" s="36"/>
      <c r="N227" s="36"/>
      <c r="O227" s="36"/>
      <c r="P227" s="36"/>
    </row>
    <row r="228" spans="1:16" ht="24.75">
      <c r="A228" s="249" t="s">
        <v>518</v>
      </c>
      <c r="B228" s="250"/>
      <c r="C228" s="250"/>
      <c r="D228" s="250"/>
      <c r="E228" s="250"/>
      <c r="F228" s="251"/>
      <c r="G228" s="110">
        <f t="shared" ref="G228:N228" si="24">G226+G222+G219+G214+G207+G202++G193+G190+G185+G180+G164+G146+G141+G131+G129+G64+G34+G32+G28+G21+G15+G227</f>
        <v>148543</v>
      </c>
      <c r="H228" s="110">
        <f t="shared" si="24"/>
        <v>0</v>
      </c>
      <c r="I228" s="110">
        <f t="shared" si="24"/>
        <v>0</v>
      </c>
      <c r="J228" s="110">
        <f t="shared" si="24"/>
        <v>0</v>
      </c>
      <c r="K228" s="110">
        <f t="shared" si="24"/>
        <v>0</v>
      </c>
      <c r="L228" s="110">
        <f t="shared" si="24"/>
        <v>246000</v>
      </c>
      <c r="M228" s="110">
        <f t="shared" si="24"/>
        <v>3073</v>
      </c>
      <c r="N228" s="110">
        <f t="shared" si="24"/>
        <v>2184</v>
      </c>
      <c r="O228" s="110">
        <f>SUM(G228:N228)</f>
        <v>399800</v>
      </c>
      <c r="P228" s="113"/>
    </row>
    <row r="229" spans="1:16" ht="21">
      <c r="B229" s="78"/>
      <c r="C229" s="78"/>
      <c r="D229" s="128"/>
      <c r="E229" s="126"/>
      <c r="F229"/>
      <c r="G229"/>
      <c r="H229"/>
      <c r="I229"/>
      <c r="J229"/>
      <c r="K229"/>
      <c r="L229"/>
      <c r="M229"/>
      <c r="N229"/>
      <c r="O229"/>
      <c r="P229"/>
    </row>
    <row r="230" spans="1:16" ht="21">
      <c r="B230" s="78"/>
      <c r="C230" s="78"/>
      <c r="D230" s="128"/>
      <c r="E230" s="126"/>
      <c r="F230"/>
      <c r="G230"/>
      <c r="H230"/>
      <c r="I230"/>
      <c r="J230"/>
      <c r="K230"/>
      <c r="L230"/>
      <c r="M230"/>
      <c r="N230"/>
      <c r="O230"/>
      <c r="P230"/>
    </row>
    <row r="231" spans="1:16" ht="21">
      <c r="B231" s="78"/>
      <c r="C231" s="78"/>
      <c r="D231" s="128"/>
      <c r="E231" s="126"/>
      <c r="F231"/>
      <c r="G231"/>
      <c r="H231"/>
      <c r="I231"/>
      <c r="J231"/>
      <c r="K231"/>
      <c r="L231"/>
      <c r="M231"/>
      <c r="N231"/>
      <c r="O231"/>
      <c r="P231"/>
    </row>
    <row r="232" spans="1:16" ht="21">
      <c r="B232" s="78"/>
      <c r="C232" s="78"/>
      <c r="D232" s="128"/>
      <c r="E232" s="126"/>
      <c r="F232"/>
      <c r="G232"/>
      <c r="H232"/>
      <c r="I232"/>
      <c r="J232"/>
      <c r="K232"/>
      <c r="L232"/>
      <c r="M232"/>
      <c r="N232"/>
      <c r="O232"/>
      <c r="P232"/>
    </row>
    <row r="233" spans="1:16" ht="19.5">
      <c r="A233" s="221"/>
      <c r="B233" s="222"/>
      <c r="C233" s="222"/>
      <c r="D233" s="222"/>
      <c r="E233" s="222"/>
      <c r="F233" s="223"/>
      <c r="G233" s="102"/>
      <c r="H233" s="102"/>
      <c r="I233" s="102"/>
      <c r="J233" s="102"/>
      <c r="K233" s="102"/>
      <c r="L233" s="102"/>
      <c r="M233" s="102"/>
      <c r="N233" s="102"/>
      <c r="O233" s="102"/>
      <c r="P233" s="47"/>
    </row>
  </sheetData>
  <mergeCells count="88">
    <mergeCell ref="B9:P9"/>
    <mergeCell ref="A228:F228"/>
    <mergeCell ref="B35:O35"/>
    <mergeCell ref="B165:P165"/>
    <mergeCell ref="B191:P191"/>
    <mergeCell ref="A222:F222"/>
    <mergeCell ref="A226:F226"/>
    <mergeCell ref="A185:F185"/>
    <mergeCell ref="A190:F190"/>
    <mergeCell ref="A193:F193"/>
    <mergeCell ref="A202:F202"/>
    <mergeCell ref="A207:F207"/>
    <mergeCell ref="A64:F64"/>
    <mergeCell ref="A129:F129"/>
    <mergeCell ref="A131:F131"/>
    <mergeCell ref="A141:F141"/>
    <mergeCell ref="B29:B31"/>
    <mergeCell ref="B36:B63"/>
    <mergeCell ref="B10:B14"/>
    <mergeCell ref="B16:B20"/>
    <mergeCell ref="B22:B27"/>
    <mergeCell ref="A15:F15"/>
    <mergeCell ref="A21:F21"/>
    <mergeCell ref="A28:F28"/>
    <mergeCell ref="D17:D19"/>
    <mergeCell ref="C17:C19"/>
    <mergeCell ref="D36:D37"/>
    <mergeCell ref="C36:C37"/>
    <mergeCell ref="B65:B128"/>
    <mergeCell ref="B132:B140"/>
    <mergeCell ref="A164:F164"/>
    <mergeCell ref="A1:P1"/>
    <mergeCell ref="A2:P2"/>
    <mergeCell ref="A3:P3"/>
    <mergeCell ref="A4:P4"/>
    <mergeCell ref="A5:A7"/>
    <mergeCell ref="B5:B7"/>
    <mergeCell ref="C5:C7"/>
    <mergeCell ref="E5:E7"/>
    <mergeCell ref="F5:F7"/>
    <mergeCell ref="O5:O7"/>
    <mergeCell ref="P5:P7"/>
    <mergeCell ref="G6:H6"/>
    <mergeCell ref="I6:J6"/>
    <mergeCell ref="K6:L6"/>
    <mergeCell ref="G5:N5"/>
    <mergeCell ref="M6:N6"/>
    <mergeCell ref="D5:D7"/>
    <mergeCell ref="D65:D72"/>
    <mergeCell ref="C65:C72"/>
    <mergeCell ref="A146:F146"/>
    <mergeCell ref="D150:D151"/>
    <mergeCell ref="C150:C151"/>
    <mergeCell ref="C38:C56"/>
    <mergeCell ref="D38:D56"/>
    <mergeCell ref="B216:B218"/>
    <mergeCell ref="A32:F32"/>
    <mergeCell ref="A34:F34"/>
    <mergeCell ref="B220:B221"/>
    <mergeCell ref="B194:B201"/>
    <mergeCell ref="B203:B206"/>
    <mergeCell ref="B208:B213"/>
    <mergeCell ref="A214:F214"/>
    <mergeCell ref="A219:F219"/>
    <mergeCell ref="D194:D195"/>
    <mergeCell ref="C194:C195"/>
    <mergeCell ref="B223:B225"/>
    <mergeCell ref="A233:F233"/>
    <mergeCell ref="P106:P112"/>
    <mergeCell ref="C74:C112"/>
    <mergeCell ref="D74:D112"/>
    <mergeCell ref="C113:C123"/>
    <mergeCell ref="D113:D123"/>
    <mergeCell ref="C186:C189"/>
    <mergeCell ref="B186:B189"/>
    <mergeCell ref="B215:P215"/>
    <mergeCell ref="D186:D189"/>
    <mergeCell ref="D133:D139"/>
    <mergeCell ref="C133:C139"/>
    <mergeCell ref="C147:C149"/>
    <mergeCell ref="D147:D149"/>
    <mergeCell ref="D152:D161"/>
    <mergeCell ref="C152:C161"/>
    <mergeCell ref="B142:B145"/>
    <mergeCell ref="B147:B163"/>
    <mergeCell ref="B166:B178"/>
    <mergeCell ref="B181:B184"/>
    <mergeCell ref="A180:F180"/>
  </mergeCells>
  <pageMargins left="0.25" right="0.25" top="0.75" bottom="0.75" header="0.3" footer="0.3"/>
  <pageSetup paperSize="119" scale="60" orientation="landscape" horizontalDpi="120" verticalDpi="7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topLeftCell="A19" workbookViewId="0">
      <selection activeCell="I27" sqref="I27"/>
    </sheetView>
  </sheetViews>
  <sheetFormatPr defaultRowHeight="21.75"/>
  <cols>
    <col min="1" max="1" width="5.140625" style="121" customWidth="1"/>
    <col min="2" max="2" width="33.42578125" style="121" customWidth="1"/>
    <col min="3" max="3" width="19" style="121" customWidth="1"/>
    <col min="4" max="4" width="11" style="121" customWidth="1"/>
    <col min="5" max="6" width="4.7109375" style="121" customWidth="1"/>
    <col min="7" max="7" width="4.85546875" style="121" customWidth="1"/>
    <col min="8" max="8" width="7" style="121" customWidth="1"/>
    <col min="9" max="9" width="31.140625" style="121" customWidth="1"/>
    <col min="10" max="10" width="20.140625" style="121" customWidth="1"/>
    <col min="11" max="16384" width="9.140625" style="121"/>
  </cols>
  <sheetData>
    <row r="1" spans="1:11" ht="26.25">
      <c r="A1" s="258" t="s">
        <v>902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26.25">
      <c r="A2" s="258" t="s">
        <v>901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 ht="26.25">
      <c r="A3" s="258" t="s">
        <v>903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>
      <c r="A4" s="259" t="s">
        <v>858</v>
      </c>
      <c r="B4" s="259"/>
      <c r="C4" s="259"/>
      <c r="D4" s="259"/>
      <c r="E4" s="147"/>
      <c r="F4" s="147"/>
      <c r="G4" s="130"/>
      <c r="H4" s="260" t="s">
        <v>881</v>
      </c>
      <c r="I4" s="261"/>
      <c r="J4" s="261"/>
      <c r="K4" s="262"/>
    </row>
    <row r="5" spans="1:11">
      <c r="A5" s="133" t="s">
        <v>877</v>
      </c>
      <c r="B5" s="133" t="s">
        <v>878</v>
      </c>
      <c r="C5" s="133" t="s">
        <v>879</v>
      </c>
      <c r="D5" s="133" t="s">
        <v>880</v>
      </c>
      <c r="E5" s="148"/>
      <c r="F5" s="148"/>
      <c r="G5" s="130"/>
      <c r="H5" s="133" t="s">
        <v>877</v>
      </c>
      <c r="I5" s="133" t="s">
        <v>878</v>
      </c>
      <c r="J5" s="133" t="s">
        <v>879</v>
      </c>
      <c r="K5" s="133" t="s">
        <v>880</v>
      </c>
    </row>
    <row r="6" spans="1:11">
      <c r="A6" s="134">
        <v>1</v>
      </c>
      <c r="B6" s="135" t="s">
        <v>859</v>
      </c>
      <c r="C6" s="136">
        <v>257100000</v>
      </c>
      <c r="D6" s="135"/>
      <c r="E6" s="149"/>
      <c r="F6" s="149"/>
      <c r="G6" s="130"/>
      <c r="H6" s="134"/>
      <c r="I6" s="135" t="s">
        <v>882</v>
      </c>
      <c r="J6" s="136">
        <v>1212140000</v>
      </c>
      <c r="K6" s="135"/>
    </row>
    <row r="7" spans="1:11" ht="22.5">
      <c r="A7" s="134">
        <v>2</v>
      </c>
      <c r="B7" s="135" t="s">
        <v>860</v>
      </c>
      <c r="C7" s="136">
        <v>10000000</v>
      </c>
      <c r="D7" s="135" t="s">
        <v>861</v>
      </c>
      <c r="E7" s="149"/>
      <c r="F7" s="149"/>
      <c r="G7" s="130"/>
      <c r="H7" s="134"/>
      <c r="I7" s="137" t="s">
        <v>883</v>
      </c>
      <c r="J7" s="138">
        <v>398296500</v>
      </c>
      <c r="K7" s="135"/>
    </row>
    <row r="8" spans="1:11" s="132" customFormat="1" ht="23.25">
      <c r="A8" s="139"/>
      <c r="B8" s="139" t="s">
        <v>873</v>
      </c>
      <c r="C8" s="140">
        <f>SUM(C6:C7)</f>
        <v>267100000</v>
      </c>
      <c r="D8" s="139"/>
      <c r="E8" s="150"/>
      <c r="F8" s="150"/>
      <c r="G8" s="141"/>
      <c r="H8" s="142">
        <v>1</v>
      </c>
      <c r="I8" s="135" t="s">
        <v>884</v>
      </c>
      <c r="J8" s="136">
        <v>172424977.90000001</v>
      </c>
      <c r="K8" s="139"/>
    </row>
    <row r="9" spans="1:11">
      <c r="A9" s="134">
        <v>3</v>
      </c>
      <c r="B9" s="135" t="s">
        <v>862</v>
      </c>
      <c r="C9" s="136">
        <v>107581000</v>
      </c>
      <c r="D9" s="135"/>
      <c r="E9" s="149"/>
      <c r="F9" s="149"/>
      <c r="G9" s="130"/>
      <c r="H9" s="134">
        <v>2</v>
      </c>
      <c r="I9" s="135" t="s">
        <v>886</v>
      </c>
      <c r="J9" s="136">
        <v>4589522.0999999996</v>
      </c>
      <c r="K9" s="135"/>
    </row>
    <row r="10" spans="1:11" ht="22.5">
      <c r="A10" s="135">
        <v>4</v>
      </c>
      <c r="B10" s="135" t="s">
        <v>863</v>
      </c>
      <c r="C10" s="136">
        <v>27673532.02</v>
      </c>
      <c r="D10" s="135"/>
      <c r="E10" s="149"/>
      <c r="F10" s="149"/>
      <c r="G10" s="130"/>
      <c r="H10" s="135"/>
      <c r="I10" s="139" t="s">
        <v>888</v>
      </c>
      <c r="J10" s="138">
        <f>SUM(J8:J9)</f>
        <v>177014500</v>
      </c>
      <c r="K10" s="135"/>
    </row>
    <row r="11" spans="1:11" s="132" customFormat="1" ht="23.25">
      <c r="A11" s="139"/>
      <c r="B11" s="139" t="s">
        <v>872</v>
      </c>
      <c r="C11" s="138">
        <f>SUM(C9:C10)</f>
        <v>135254532.02000001</v>
      </c>
      <c r="D11" s="143"/>
      <c r="E11" s="151"/>
      <c r="F11" s="151"/>
      <c r="G11" s="141"/>
      <c r="H11" s="143">
        <v>3</v>
      </c>
      <c r="I11" s="135" t="s">
        <v>885</v>
      </c>
      <c r="J11" s="136">
        <v>3900000</v>
      </c>
      <c r="K11" s="139"/>
    </row>
    <row r="12" spans="1:11" s="132" customFormat="1" ht="23.25">
      <c r="A12" s="139"/>
      <c r="B12" s="139" t="s">
        <v>871</v>
      </c>
      <c r="C12" s="138">
        <f>C11+C8</f>
        <v>402354532.01999998</v>
      </c>
      <c r="D12" s="139" t="s">
        <v>1066</v>
      </c>
      <c r="E12" s="150"/>
      <c r="F12" s="150"/>
      <c r="G12" s="141"/>
      <c r="H12" s="143">
        <v>4</v>
      </c>
      <c r="I12" s="135" t="s">
        <v>887</v>
      </c>
      <c r="J12" s="136">
        <v>153800000</v>
      </c>
      <c r="K12" s="139"/>
    </row>
    <row r="13" spans="1:11">
      <c r="A13" s="134">
        <v>5</v>
      </c>
      <c r="B13" s="135" t="s">
        <v>864</v>
      </c>
      <c r="C13" s="136">
        <v>240700000</v>
      </c>
      <c r="D13" s="135"/>
      <c r="E13" s="149"/>
      <c r="F13" s="149"/>
      <c r="G13" s="130"/>
      <c r="H13" s="134">
        <v>5</v>
      </c>
      <c r="I13" s="135" t="s">
        <v>870</v>
      </c>
      <c r="J13" s="136">
        <v>1000000</v>
      </c>
      <c r="K13" s="135"/>
    </row>
    <row r="14" spans="1:11">
      <c r="A14" s="134">
        <v>6</v>
      </c>
      <c r="B14" s="135" t="s">
        <v>865</v>
      </c>
      <c r="C14" s="136">
        <v>321703467.98000002</v>
      </c>
      <c r="D14" s="135"/>
      <c r="E14" s="149"/>
      <c r="F14" s="149"/>
      <c r="G14" s="130"/>
      <c r="H14" s="134">
        <v>6</v>
      </c>
      <c r="I14" s="135" t="s">
        <v>869</v>
      </c>
      <c r="J14" s="136">
        <v>62582000</v>
      </c>
      <c r="K14" s="135"/>
    </row>
    <row r="15" spans="1:11" s="132" customFormat="1" ht="23.25">
      <c r="A15" s="139"/>
      <c r="B15" s="139" t="s">
        <v>874</v>
      </c>
      <c r="C15" s="138">
        <f>SUM(C13:C14)</f>
        <v>562403467.98000002</v>
      </c>
      <c r="D15" s="139" t="s">
        <v>1067</v>
      </c>
      <c r="E15" s="150"/>
      <c r="F15" s="150"/>
      <c r="G15" s="141"/>
      <c r="H15" s="139"/>
      <c r="I15" s="139" t="s">
        <v>889</v>
      </c>
      <c r="J15" s="138">
        <f>SUM(J11:J14)</f>
        <v>221282000</v>
      </c>
      <c r="K15" s="139"/>
    </row>
    <row r="16" spans="1:11" s="132" customFormat="1" ht="23.25">
      <c r="A16" s="139"/>
      <c r="B16" s="139" t="s">
        <v>1068</v>
      </c>
      <c r="C16" s="138">
        <f>C15+C12</f>
        <v>964758000</v>
      </c>
      <c r="D16" s="139"/>
      <c r="E16" s="150"/>
      <c r="F16" s="150"/>
      <c r="G16" s="141"/>
      <c r="H16" s="139"/>
      <c r="I16" s="139"/>
      <c r="J16" s="138"/>
      <c r="K16" s="139"/>
    </row>
    <row r="17" spans="1:11" ht="22.5">
      <c r="A17" s="135"/>
      <c r="B17" s="144" t="s">
        <v>866</v>
      </c>
      <c r="C17" s="136"/>
      <c r="D17" s="135"/>
      <c r="E17" s="149"/>
      <c r="F17" s="149"/>
      <c r="G17" s="130"/>
      <c r="H17" s="135"/>
      <c r="I17" s="139" t="s">
        <v>890</v>
      </c>
      <c r="J17" s="138">
        <f>J15+J10</f>
        <v>398296500</v>
      </c>
      <c r="K17" s="135"/>
    </row>
    <row r="18" spans="1:11" ht="22.5">
      <c r="A18" s="134">
        <v>7</v>
      </c>
      <c r="B18" s="135" t="s">
        <v>867</v>
      </c>
      <c r="C18" s="136">
        <v>153800000</v>
      </c>
      <c r="D18" s="135"/>
      <c r="E18" s="149"/>
      <c r="F18" s="149"/>
      <c r="G18" s="130"/>
      <c r="H18" s="135"/>
      <c r="I18" s="137" t="s">
        <v>891</v>
      </c>
      <c r="J18" s="138">
        <v>813843500</v>
      </c>
      <c r="K18" s="135"/>
    </row>
    <row r="19" spans="1:11">
      <c r="A19" s="134">
        <v>8</v>
      </c>
      <c r="B19" s="135" t="s">
        <v>868</v>
      </c>
      <c r="C19" s="136">
        <v>30000000</v>
      </c>
      <c r="D19" s="135"/>
      <c r="E19" s="149"/>
      <c r="F19" s="149"/>
      <c r="G19" s="130"/>
      <c r="H19" s="134">
        <v>7</v>
      </c>
      <c r="I19" s="135" t="s">
        <v>885</v>
      </c>
      <c r="J19" s="136">
        <v>285020000</v>
      </c>
      <c r="K19" s="135"/>
    </row>
    <row r="20" spans="1:11">
      <c r="A20" s="135">
        <v>9</v>
      </c>
      <c r="B20" s="135" t="s">
        <v>869</v>
      </c>
      <c r="C20" s="136">
        <v>62582000</v>
      </c>
      <c r="D20" s="135"/>
      <c r="E20" s="149"/>
      <c r="F20" s="149"/>
      <c r="G20" s="130"/>
      <c r="H20" s="134">
        <v>8</v>
      </c>
      <c r="I20" s="135" t="s">
        <v>1071</v>
      </c>
      <c r="J20" s="136">
        <v>167054041.12</v>
      </c>
      <c r="K20" s="135"/>
    </row>
    <row r="21" spans="1:11">
      <c r="A21" s="134">
        <v>10</v>
      </c>
      <c r="B21" s="135" t="s">
        <v>870</v>
      </c>
      <c r="C21" s="136">
        <v>1000000</v>
      </c>
      <c r="D21" s="135"/>
      <c r="E21" s="149"/>
      <c r="F21" s="149"/>
      <c r="G21" s="130"/>
      <c r="H21" s="134">
        <v>9</v>
      </c>
      <c r="I21" s="135" t="s">
        <v>892</v>
      </c>
      <c r="J21" s="136">
        <v>115769458.88</v>
      </c>
      <c r="K21" s="135"/>
    </row>
    <row r="22" spans="1:11" s="132" customFormat="1" ht="23.25">
      <c r="A22" s="139"/>
      <c r="B22" s="139" t="s">
        <v>875</v>
      </c>
      <c r="C22" s="138">
        <f>SUM(C18:C21)</f>
        <v>247382000</v>
      </c>
      <c r="D22" s="139" t="s">
        <v>1069</v>
      </c>
      <c r="E22" s="150"/>
      <c r="F22" s="150"/>
      <c r="G22" s="141"/>
      <c r="H22" s="134">
        <v>10</v>
      </c>
      <c r="I22" s="135" t="s">
        <v>893</v>
      </c>
      <c r="J22" s="136">
        <v>246000000</v>
      </c>
      <c r="K22" s="139"/>
    </row>
    <row r="23" spans="1:11" ht="22.5">
      <c r="A23" s="135"/>
      <c r="B23" s="135"/>
      <c r="C23" s="135"/>
      <c r="D23" s="135"/>
      <c r="E23" s="149"/>
      <c r="F23" s="149"/>
      <c r="G23" s="130"/>
      <c r="H23" s="135"/>
      <c r="I23" s="139" t="s">
        <v>897</v>
      </c>
      <c r="J23" s="138">
        <f>SUM(J19:J22)</f>
        <v>813843500</v>
      </c>
      <c r="K23" s="135"/>
    </row>
    <row r="24" spans="1:11" s="132" customFormat="1" ht="23.25">
      <c r="A24" s="139"/>
      <c r="B24" s="139" t="s">
        <v>1070</v>
      </c>
      <c r="C24" s="145">
        <f>C22+C15+C12</f>
        <v>1212140000</v>
      </c>
      <c r="D24" s="139"/>
      <c r="E24" s="150"/>
      <c r="F24" s="150"/>
      <c r="G24" s="141"/>
      <c r="H24" s="139"/>
      <c r="I24" s="139" t="s">
        <v>876</v>
      </c>
      <c r="J24" s="145">
        <f>J23+J17</f>
        <v>1212140000</v>
      </c>
      <c r="K24" s="139"/>
    </row>
    <row r="25" spans="1:11">
      <c r="B25" s="146" t="s">
        <v>898</v>
      </c>
      <c r="C25" s="131" t="s">
        <v>899</v>
      </c>
      <c r="D25" s="255">
        <f>J19</f>
        <v>285020000</v>
      </c>
      <c r="E25" s="256"/>
      <c r="F25" s="256"/>
      <c r="G25" s="256"/>
      <c r="H25" s="257"/>
    </row>
    <row r="26" spans="1:11">
      <c r="C26" s="131" t="s">
        <v>900</v>
      </c>
      <c r="D26" s="255">
        <f>J22</f>
        <v>246000000</v>
      </c>
      <c r="E26" s="256"/>
      <c r="F26" s="256"/>
      <c r="G26" s="256"/>
      <c r="H26" s="257"/>
    </row>
    <row r="27" spans="1:11">
      <c r="C27" s="131" t="s">
        <v>739</v>
      </c>
      <c r="D27" s="255">
        <f>SUM(D25:H26)</f>
        <v>531020000</v>
      </c>
      <c r="E27" s="256"/>
      <c r="F27" s="256"/>
      <c r="G27" s="256"/>
      <c r="H27" s="257"/>
    </row>
  </sheetData>
  <mergeCells count="8">
    <mergeCell ref="D27:H27"/>
    <mergeCell ref="A2:K2"/>
    <mergeCell ref="A3:K3"/>
    <mergeCell ref="A1:K1"/>
    <mergeCell ref="A4:D4"/>
    <mergeCell ref="H4:K4"/>
    <mergeCell ref="D25:H25"/>
    <mergeCell ref="D26:H26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वढा स्तरीय</vt:lpstr>
      <vt:lpstr>final nagrpalika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2018-11-28T06:51:57Z</dcterms:modified>
</cp:coreProperties>
</file>